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65521" windowWidth="8610" windowHeight="8610" tabRatio="570" firstSheet="1" activeTab="1"/>
  </bookViews>
  <sheets>
    <sheet name="BExRepositorySheet" sheetId="1" state="veryHidden" r:id="rId1"/>
    <sheet name="IMC 80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<sst xmlns="http://schemas.openxmlformats.org/spreadsheetml/2006/main" count="88" uniqueCount="54">
  <si>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t>HIGH POWER RIFLE - INTERNATIONAL MATCH COURSE</t>
  </si>
  <si>
    <t>600 SLOW FIRE</t>
  </si>
  <si>
    <t>IMC</t>
  </si>
  <si>
    <t>SYD</t>
  </si>
  <si>
    <t>H/C</t>
  </si>
  <si>
    <t>SPEC</t>
  </si>
  <si>
    <t>X</t>
  </si>
  <si>
    <t>SCORE</t>
  </si>
  <si>
    <t>HITS</t>
  </si>
  <si>
    <t>TOTAL</t>
  </si>
  <si>
    <t>HC</t>
  </si>
  <si>
    <t>FIRST NAME</t>
  </si>
  <si>
    <t>LAST NAME</t>
  </si>
  <si>
    <t>80 SHOT MATCH</t>
  </si>
  <si>
    <t>%</t>
  </si>
  <si>
    <r>
      <t>IMC</t>
    </r>
    <r>
      <rPr>
        <b/>
        <sz val="14"/>
        <rFont val="Arial"/>
        <family val="2"/>
      </rPr>
      <t>80</t>
    </r>
  </si>
  <si>
    <t>200 SLOW FIRE - A</t>
  </si>
  <si>
    <t>200 SLOW FIRE - B</t>
  </si>
  <si>
    <t>200 RAPID FIRE - A</t>
  </si>
  <si>
    <t>200 RAPID FIRE - B</t>
  </si>
  <si>
    <t>300 RAPID FIRE - A</t>
  </si>
  <si>
    <t>300 RAPID FIRE - B</t>
  </si>
  <si>
    <r>
      <t>IMC</t>
    </r>
    <r>
      <rPr>
        <b/>
        <sz val="14"/>
        <rFont val="Arial"/>
        <family val="2"/>
      </rPr>
      <t>50A</t>
    </r>
  </si>
  <si>
    <r>
      <t>IMC</t>
    </r>
    <r>
      <rPr>
        <b/>
        <sz val="14"/>
        <rFont val="Arial"/>
        <family val="2"/>
      </rPr>
      <t>50B</t>
    </r>
  </si>
  <si>
    <t>EDWYN</t>
  </si>
  <si>
    <t>S</t>
  </si>
  <si>
    <t>IAN</t>
  </si>
  <si>
    <t>BERTENSHAW</t>
  </si>
  <si>
    <t>MATT</t>
  </si>
  <si>
    <t>AVARD</t>
  </si>
  <si>
    <t>PETER</t>
  </si>
  <si>
    <t>CUDDY</t>
  </si>
  <si>
    <t>KIM</t>
  </si>
  <si>
    <t>ELLIS</t>
  </si>
  <si>
    <t>ANDREW</t>
  </si>
  <si>
    <t>RADFORD</t>
  </si>
  <si>
    <t>1A</t>
  </si>
  <si>
    <t>KEVIN</t>
  </si>
  <si>
    <t>GILL</t>
  </si>
  <si>
    <t>FRANK</t>
  </si>
  <si>
    <t>GASPARINI</t>
  </si>
  <si>
    <t>ELIZABETH</t>
  </si>
  <si>
    <t>KEENAN</t>
  </si>
  <si>
    <t>JASON</t>
  </si>
  <si>
    <t>WATSON</t>
  </si>
  <si>
    <t>GRAHAM</t>
  </si>
  <si>
    <t>SMITH</t>
  </si>
  <si>
    <t>RICHARD</t>
  </si>
  <si>
    <t>RUPPAS</t>
  </si>
  <si>
    <t>JURAN</t>
  </si>
  <si>
    <t>AL</t>
  </si>
  <si>
    <t>DAVID</t>
  </si>
  <si>
    <t>WATERS</t>
  </si>
  <si>
    <t>Results - January 2011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</si>
</sst>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</numFmts>
  <fonts count="37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i/>
      <u val="single"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1" applyNumberFormat="0" applyAlignment="0" applyProtection="0"/>
    <xf numFmtId="0" fontId="17" fillId="9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6" applyNumberFormat="0" applyFill="0" applyAlignment="0" applyProtection="0"/>
    <xf numFmtId="0" fontId="25" fillId="12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8" applyNumberFormat="0" applyAlignment="0" applyProtection="0"/>
    <xf numFmtId="9" fontId="0" fillId="0" borderId="0" applyFont="0" applyFill="0" applyBorder="0" applyAlignment="0" applyProtection="0"/>
    <xf numFmtId="4" fontId="27" fillId="22" borderId="9" applyNumberFormat="0" applyProtection="0">
      <alignment vertical="center"/>
    </xf>
    <xf numFmtId="4" fontId="28" fillId="22" borderId="9" applyNumberFormat="0" applyProtection="0">
      <alignment vertical="center"/>
    </xf>
    <xf numFmtId="4" fontId="27" fillId="22" borderId="9" applyNumberFormat="0" applyProtection="0">
      <alignment horizontal="left" vertical="center"/>
    </xf>
    <xf numFmtId="0" fontId="27" fillId="22" borderId="9" applyNumberFormat="0" applyProtection="0">
      <alignment horizontal="left" vertical="top"/>
    </xf>
    <xf numFmtId="4" fontId="27" fillId="23" borderId="0" applyNumberFormat="0" applyProtection="0">
      <alignment horizontal="left" vertical="center"/>
    </xf>
    <xf numFmtId="4" fontId="29" fillId="24" borderId="9" applyNumberFormat="0" applyProtection="0">
      <alignment horizontal="right" vertical="center"/>
    </xf>
    <xf numFmtId="4" fontId="29" fillId="25" borderId="9" applyNumberFormat="0" applyProtection="0">
      <alignment horizontal="right" vertical="center"/>
    </xf>
    <xf numFmtId="4" fontId="29" fillId="26" borderId="9" applyNumberFormat="0" applyProtection="0">
      <alignment horizontal="right" vertical="center"/>
    </xf>
    <xf numFmtId="4" fontId="29" fillId="27" borderId="9" applyNumberFormat="0" applyProtection="0">
      <alignment horizontal="right" vertical="center"/>
    </xf>
    <xf numFmtId="4" fontId="29" fillId="28" borderId="9" applyNumberFormat="0" applyProtection="0">
      <alignment horizontal="right" vertical="center"/>
    </xf>
    <xf numFmtId="4" fontId="29" fillId="29" borderId="9" applyNumberFormat="0" applyProtection="0">
      <alignment horizontal="right" vertical="center"/>
    </xf>
    <xf numFmtId="4" fontId="29" fillId="30" borderId="9" applyNumberFormat="0" applyProtection="0">
      <alignment horizontal="right" vertical="center"/>
    </xf>
    <xf numFmtId="4" fontId="29" fillId="31" borderId="9" applyNumberFormat="0" applyProtection="0">
      <alignment horizontal="right" vertical="center"/>
    </xf>
    <xf numFmtId="4" fontId="29" fillId="32" borderId="9" applyNumberFormat="0" applyProtection="0">
      <alignment horizontal="right" vertical="center"/>
    </xf>
    <xf numFmtId="4" fontId="27" fillId="33" borderId="10" applyNumberFormat="0" applyProtection="0">
      <alignment horizontal="left" vertical="center"/>
    </xf>
    <xf numFmtId="4" fontId="29" fillId="34" borderId="0" applyNumberFormat="0" applyProtection="0">
      <alignment horizontal="left" vertical="center"/>
    </xf>
    <xf numFmtId="4" fontId="30" fillId="35" borderId="0" applyNumberFormat="0" applyProtection="0">
      <alignment horizontal="left" vertical="center"/>
    </xf>
    <xf numFmtId="4" fontId="29" fillId="23" borderId="9" applyNumberFormat="0" applyProtection="0">
      <alignment horizontal="right" vertical="center"/>
    </xf>
    <xf numFmtId="4" fontId="29" fillId="34" borderId="0" applyNumberFormat="0" applyProtection="0">
      <alignment horizontal="left" vertical="center"/>
    </xf>
    <xf numFmtId="4" fontId="29" fillId="23" borderId="0" applyNumberFormat="0" applyProtection="0">
      <alignment horizontal="left" vertical="center"/>
    </xf>
    <xf numFmtId="0" fontId="0" fillId="35" borderId="9" applyNumberFormat="0" applyProtection="0">
      <alignment horizontal="left" vertical="center"/>
    </xf>
    <xf numFmtId="0" fontId="0" fillId="35" borderId="9" applyNumberFormat="0" applyProtection="0">
      <alignment horizontal="left" vertical="top"/>
    </xf>
    <xf numFmtId="0" fontId="0" fillId="23" borderId="9" applyNumberFormat="0" applyProtection="0">
      <alignment horizontal="left" vertical="center"/>
    </xf>
    <xf numFmtId="0" fontId="0" fillId="23" borderId="9" applyNumberFormat="0" applyProtection="0">
      <alignment horizontal="left" vertical="top"/>
    </xf>
    <xf numFmtId="0" fontId="0" fillId="36" borderId="9" applyNumberFormat="0" applyProtection="0">
      <alignment horizontal="left" vertical="center"/>
    </xf>
    <xf numFmtId="0" fontId="0" fillId="36" borderId="9" applyNumberFormat="0" applyProtection="0">
      <alignment horizontal="left" vertical="top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/>
    </xf>
    <xf numFmtId="0" fontId="0" fillId="37" borderId="11" applyNumberFormat="0">
      <alignment/>
      <protection locked="0"/>
    </xf>
    <xf numFmtId="4" fontId="29" fillId="38" borderId="9" applyNumberFormat="0" applyProtection="0">
      <alignment vertical="center"/>
    </xf>
    <xf numFmtId="4" fontId="31" fillId="38" borderId="9" applyNumberFormat="0" applyProtection="0">
      <alignment vertical="center"/>
    </xf>
    <xf numFmtId="4" fontId="29" fillId="38" borderId="9" applyNumberFormat="0" applyProtection="0">
      <alignment horizontal="left" vertical="center"/>
    </xf>
    <xf numFmtId="0" fontId="29" fillId="38" borderId="9" applyNumberFormat="0" applyProtection="0">
      <alignment horizontal="left" vertical="top"/>
    </xf>
    <xf numFmtId="4" fontId="29" fillId="34" borderId="9" applyNumberFormat="0" applyProtection="0">
      <alignment horizontal="right" vertical="center"/>
    </xf>
    <xf numFmtId="4" fontId="31" fillId="34" borderId="9" applyNumberFormat="0" applyProtection="0">
      <alignment horizontal="right" vertical="center"/>
    </xf>
    <xf numFmtId="4" fontId="29" fillId="23" borderId="9" applyNumberFormat="0" applyProtection="0">
      <alignment horizontal="left" vertical="center"/>
    </xf>
    <xf numFmtId="0" fontId="29" fillId="23" borderId="9" applyNumberFormat="0" applyProtection="0">
      <alignment horizontal="left" vertical="top"/>
    </xf>
    <xf numFmtId="4" fontId="32" fillId="39" borderId="0" applyNumberFormat="0" applyProtection="0">
      <alignment horizontal="left" vertical="center"/>
    </xf>
    <xf numFmtId="4" fontId="33" fillId="34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0" borderId="24" xfId="0" applyFont="1" applyFill="1" applyBorder="1" applyAlignment="1">
      <alignment/>
    </xf>
    <xf numFmtId="0" fontId="4" fillId="40" borderId="25" xfId="0" applyFont="1" applyFill="1" applyBorder="1" applyAlignment="1">
      <alignment/>
    </xf>
    <xf numFmtId="2" fontId="4" fillId="40" borderId="25" xfId="0" applyNumberFormat="1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72" fontId="12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90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Sheet Title" xfId="101"/>
    <cellStyle name="Total" xfId="102"/>
    <cellStyle name="Warning Text" xfId="103"/>
  </cellStyles>
  <dxfs count="2">
    <dxf>
      <fill>
        <patternFill>
          <bgColor rgb="FFCCFFCC"/>
        </patternFill>
      </fill>
      <border/>
    </dxf>
    <dxf>
      <fill>
        <patternFill>
          <bgColor rgb="FFFFBBBB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E3E3E3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8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1.8515625" style="0" customWidth="1"/>
    <col min="2" max="2" width="12.421875" style="0" customWidth="1"/>
    <col min="3" max="3" width="5.00390625" style="0" customWidth="1"/>
    <col min="4" max="4" width="5.57421875" style="0" customWidth="1"/>
    <col min="5" max="5" width="2.00390625" style="0" customWidth="1"/>
    <col min="6" max="6" width="2.421875" style="0" customWidth="1"/>
    <col min="7" max="7" width="1.8515625" style="0" customWidth="1"/>
    <col min="8" max="8" width="2.28125" style="0" customWidth="1"/>
    <col min="9" max="11" width="1.8515625" style="0" customWidth="1"/>
    <col min="12" max="12" width="6.140625" style="0" customWidth="1"/>
    <col min="13" max="13" width="4.421875" style="0" customWidth="1"/>
    <col min="14" max="14" width="2.00390625" style="0" customWidth="1"/>
    <col min="15" max="15" width="2.421875" style="0" customWidth="1"/>
    <col min="16" max="16" width="1.8515625" style="0" customWidth="1"/>
    <col min="17" max="17" width="2.28125" style="0" customWidth="1"/>
    <col min="18" max="20" width="1.8515625" style="0" customWidth="1"/>
    <col min="21" max="21" width="6.140625" style="0" customWidth="1"/>
    <col min="22" max="22" width="4.421875" style="0" customWidth="1"/>
    <col min="23" max="23" width="5.7109375" style="0" customWidth="1"/>
    <col min="24" max="24" width="2.00390625" style="0" customWidth="1"/>
    <col min="25" max="25" width="2.421875" style="0" customWidth="1"/>
    <col min="26" max="26" width="1.8515625" style="0" customWidth="1"/>
    <col min="27" max="27" width="2.140625" style="0" customWidth="1"/>
    <col min="28" max="30" width="1.8515625" style="0" customWidth="1"/>
    <col min="31" max="31" width="6.140625" style="0" customWidth="1"/>
    <col min="32" max="32" width="4.421875" style="0" customWidth="1"/>
    <col min="33" max="33" width="2.00390625" style="0" customWidth="1"/>
    <col min="34" max="34" width="2.421875" style="0" customWidth="1"/>
    <col min="35" max="35" width="1.8515625" style="0" customWidth="1"/>
    <col min="36" max="36" width="2.140625" style="0" customWidth="1"/>
    <col min="37" max="39" width="1.8515625" style="0" customWidth="1"/>
    <col min="40" max="40" width="6.140625" style="0" customWidth="1"/>
    <col min="41" max="41" width="4.421875" style="0" customWidth="1"/>
    <col min="42" max="42" width="5.57421875" style="0" customWidth="1"/>
    <col min="43" max="43" width="2.00390625" style="0" customWidth="1"/>
    <col min="44" max="44" width="2.421875" style="0" customWidth="1"/>
    <col min="45" max="45" width="2.140625" style="0" customWidth="1"/>
    <col min="46" max="49" width="1.8515625" style="0" customWidth="1"/>
    <col min="50" max="50" width="6.140625" style="0" customWidth="1"/>
    <col min="51" max="51" width="4.421875" style="0" customWidth="1"/>
    <col min="52" max="52" width="2.00390625" style="0" customWidth="1"/>
    <col min="53" max="53" width="2.421875" style="0" customWidth="1"/>
    <col min="54" max="54" width="2.00390625" style="0" customWidth="1"/>
    <col min="55" max="58" width="1.8515625" style="0" customWidth="1"/>
    <col min="59" max="59" width="6.140625" style="0" customWidth="1"/>
    <col min="60" max="60" width="4.421875" style="0" customWidth="1"/>
    <col min="61" max="61" width="5.8515625" style="0" customWidth="1"/>
    <col min="62" max="62" width="2.00390625" style="0" customWidth="1"/>
    <col min="63" max="63" width="2.421875" style="0" customWidth="1"/>
    <col min="64" max="65" width="1.8515625" style="0" customWidth="1"/>
    <col min="66" max="66" width="2.140625" style="0" customWidth="1"/>
    <col min="67" max="68" width="1.8515625" style="0" customWidth="1"/>
    <col min="69" max="69" width="6.140625" style="0" customWidth="1"/>
    <col min="70" max="70" width="4.421875" style="0" customWidth="1"/>
    <col min="71" max="71" width="2.00390625" style="0" customWidth="1"/>
    <col min="72" max="72" width="2.421875" style="0" customWidth="1"/>
    <col min="73" max="74" width="1.8515625" style="0" customWidth="1"/>
    <col min="75" max="75" width="2.00390625" style="0" customWidth="1"/>
    <col min="76" max="77" width="1.8515625" style="0" customWidth="1"/>
    <col min="78" max="78" width="6.140625" style="0" customWidth="1"/>
    <col min="79" max="79" width="4.421875" style="0" customWidth="1"/>
    <col min="80" max="80" width="5.57421875" style="0" customWidth="1"/>
    <col min="81" max="81" width="11.140625" style="0" customWidth="1"/>
    <col min="82" max="82" width="6.140625" style="20" customWidth="1"/>
    <col min="83" max="83" width="8.7109375" style="0" customWidth="1"/>
    <col min="84" max="84" width="10.00390625" style="0" customWidth="1"/>
    <col min="85" max="85" width="6.140625" style="20" customWidth="1"/>
    <col min="86" max="86" width="10.00390625" style="0" customWidth="1"/>
    <col min="87" max="87" width="6.140625" style="20" customWidth="1"/>
    <col min="88" max="88" width="12.28125" style="0" customWidth="1"/>
  </cols>
  <sheetData>
    <row r="1" ht="23.25">
      <c r="U1" s="29" t="s">
        <v>0</v>
      </c>
    </row>
    <row r="2" spans="1:76" ht="24" thickBot="1">
      <c r="A2" s="45" t="s">
        <v>53</v>
      </c>
      <c r="B2" s="1"/>
      <c r="C2" s="2"/>
      <c r="D2" s="3"/>
      <c r="E2" s="1"/>
      <c r="J2" s="5"/>
      <c r="N2" s="1"/>
      <c r="S2" s="5"/>
      <c r="U2" s="4" t="s">
        <v>13</v>
      </c>
      <c r="AC2" s="5"/>
      <c r="AL2" s="5"/>
      <c r="AQ2" s="1"/>
      <c r="AV2" s="5"/>
      <c r="AZ2" s="1"/>
      <c r="BE2" s="5"/>
      <c r="BJ2" s="1"/>
      <c r="BO2" s="5"/>
      <c r="BS2" s="1"/>
      <c r="BX2" s="5"/>
    </row>
    <row r="3" spans="5:87" s="7" customFormat="1" ht="22.5" customHeight="1" thickBot="1" thickTop="1">
      <c r="E3" s="30"/>
      <c r="F3" s="31" t="s">
        <v>16</v>
      </c>
      <c r="G3" s="31"/>
      <c r="H3" s="31"/>
      <c r="I3" s="31"/>
      <c r="J3" s="31"/>
      <c r="K3" s="31"/>
      <c r="L3" s="32"/>
      <c r="M3" s="33"/>
      <c r="N3" s="30"/>
      <c r="O3" s="31" t="s">
        <v>17</v>
      </c>
      <c r="P3" s="31"/>
      <c r="Q3" s="31"/>
      <c r="R3" s="31"/>
      <c r="S3" s="31"/>
      <c r="T3" s="31"/>
      <c r="U3" s="32"/>
      <c r="V3" s="33"/>
      <c r="W3" s="31">
        <v>200</v>
      </c>
      <c r="X3" s="34"/>
      <c r="Y3" s="35" t="s">
        <v>18</v>
      </c>
      <c r="Z3" s="35"/>
      <c r="AA3" s="35"/>
      <c r="AB3" s="35"/>
      <c r="AC3" s="35"/>
      <c r="AD3" s="35"/>
      <c r="AE3" s="36"/>
      <c r="AF3" s="37"/>
      <c r="AG3" s="34"/>
      <c r="AH3" s="35" t="s">
        <v>19</v>
      </c>
      <c r="AI3" s="35"/>
      <c r="AJ3" s="35"/>
      <c r="AK3" s="35"/>
      <c r="AL3" s="35"/>
      <c r="AM3" s="35"/>
      <c r="AN3" s="36"/>
      <c r="AO3" s="37"/>
      <c r="AP3" s="35">
        <v>200</v>
      </c>
      <c r="AQ3" s="30"/>
      <c r="AR3" s="31" t="s">
        <v>20</v>
      </c>
      <c r="AS3" s="31"/>
      <c r="AT3" s="31"/>
      <c r="AU3" s="31"/>
      <c r="AV3" s="31"/>
      <c r="AW3" s="31"/>
      <c r="AX3" s="32"/>
      <c r="AY3" s="33"/>
      <c r="AZ3" s="30"/>
      <c r="BA3" s="31" t="s">
        <v>21</v>
      </c>
      <c r="BB3" s="31"/>
      <c r="BC3" s="31"/>
      <c r="BD3" s="31"/>
      <c r="BE3" s="31"/>
      <c r="BF3" s="31"/>
      <c r="BG3" s="32"/>
      <c r="BH3" s="33"/>
      <c r="BI3" s="31">
        <v>300</v>
      </c>
      <c r="BJ3" s="34"/>
      <c r="BK3" s="35" t="s">
        <v>1</v>
      </c>
      <c r="BL3" s="35"/>
      <c r="BM3" s="35"/>
      <c r="BN3" s="35"/>
      <c r="BO3" s="35"/>
      <c r="BP3" s="35"/>
      <c r="BQ3" s="36"/>
      <c r="BR3" s="37"/>
      <c r="BS3" s="34"/>
      <c r="BT3" s="35" t="s">
        <v>1</v>
      </c>
      <c r="BU3" s="35"/>
      <c r="BV3" s="35"/>
      <c r="BW3" s="35"/>
      <c r="BX3" s="35"/>
      <c r="BY3" s="35"/>
      <c r="BZ3" s="36"/>
      <c r="CA3" s="37"/>
      <c r="CB3" s="37">
        <v>600</v>
      </c>
      <c r="CC3" s="38" t="s">
        <v>15</v>
      </c>
      <c r="CD3" s="6" t="s">
        <v>2</v>
      </c>
      <c r="CE3" s="28" t="s">
        <v>3</v>
      </c>
      <c r="CF3" s="38" t="s">
        <v>22</v>
      </c>
      <c r="CG3" s="6" t="s">
        <v>2</v>
      </c>
      <c r="CH3" s="38" t="s">
        <v>23</v>
      </c>
      <c r="CI3" s="6" t="s">
        <v>2</v>
      </c>
    </row>
    <row r="4" spans="1:87" s="13" customFormat="1" ht="13.5" customHeight="1" thickTop="1">
      <c r="A4" s="8" t="s">
        <v>11</v>
      </c>
      <c r="B4" s="8" t="s">
        <v>12</v>
      </c>
      <c r="C4" s="9" t="s">
        <v>5</v>
      </c>
      <c r="D4" s="22" t="s">
        <v>4</v>
      </c>
      <c r="E4" s="10" t="s">
        <v>6</v>
      </c>
      <c r="F4" s="11">
        <v>10</v>
      </c>
      <c r="G4" s="11">
        <v>9</v>
      </c>
      <c r="H4" s="11">
        <v>8</v>
      </c>
      <c r="I4" s="11">
        <v>7</v>
      </c>
      <c r="J4" s="11">
        <v>6</v>
      </c>
      <c r="K4" s="8">
        <v>5</v>
      </c>
      <c r="L4" s="12" t="s">
        <v>7</v>
      </c>
      <c r="M4" s="9" t="s">
        <v>8</v>
      </c>
      <c r="N4" s="10" t="s">
        <v>6</v>
      </c>
      <c r="O4" s="11">
        <v>10</v>
      </c>
      <c r="P4" s="11">
        <v>9</v>
      </c>
      <c r="Q4" s="11">
        <v>8</v>
      </c>
      <c r="R4" s="11">
        <v>7</v>
      </c>
      <c r="S4" s="11">
        <v>6</v>
      </c>
      <c r="T4" s="8">
        <v>5</v>
      </c>
      <c r="U4" s="12" t="s">
        <v>7</v>
      </c>
      <c r="V4" s="9" t="s">
        <v>8</v>
      </c>
      <c r="W4" s="39" t="s">
        <v>7</v>
      </c>
      <c r="X4" s="10" t="s">
        <v>6</v>
      </c>
      <c r="Y4" s="11">
        <v>10</v>
      </c>
      <c r="Z4" s="11">
        <v>9</v>
      </c>
      <c r="AA4" s="11">
        <v>8</v>
      </c>
      <c r="AB4" s="11">
        <v>7</v>
      </c>
      <c r="AC4" s="11">
        <v>6</v>
      </c>
      <c r="AD4" s="8">
        <v>5</v>
      </c>
      <c r="AE4" s="12" t="s">
        <v>7</v>
      </c>
      <c r="AF4" s="9" t="s">
        <v>8</v>
      </c>
      <c r="AG4" s="10" t="s">
        <v>6</v>
      </c>
      <c r="AH4" s="11">
        <v>10</v>
      </c>
      <c r="AI4" s="11">
        <v>9</v>
      </c>
      <c r="AJ4" s="11">
        <v>8</v>
      </c>
      <c r="AK4" s="11">
        <v>7</v>
      </c>
      <c r="AL4" s="11">
        <v>6</v>
      </c>
      <c r="AM4" s="8">
        <v>5</v>
      </c>
      <c r="AN4" s="12" t="s">
        <v>7</v>
      </c>
      <c r="AO4" s="9" t="s">
        <v>8</v>
      </c>
      <c r="AP4" s="39" t="s">
        <v>7</v>
      </c>
      <c r="AQ4" s="10" t="s">
        <v>6</v>
      </c>
      <c r="AR4" s="11">
        <v>10</v>
      </c>
      <c r="AS4" s="11">
        <v>9</v>
      </c>
      <c r="AT4" s="11">
        <v>8</v>
      </c>
      <c r="AU4" s="11">
        <v>7</v>
      </c>
      <c r="AV4" s="11">
        <v>6</v>
      </c>
      <c r="AW4" s="8">
        <v>5</v>
      </c>
      <c r="AX4" s="12" t="s">
        <v>7</v>
      </c>
      <c r="AY4" s="9" t="s">
        <v>8</v>
      </c>
      <c r="AZ4" s="10" t="s">
        <v>6</v>
      </c>
      <c r="BA4" s="11">
        <v>10</v>
      </c>
      <c r="BB4" s="11">
        <v>9</v>
      </c>
      <c r="BC4" s="11">
        <v>8</v>
      </c>
      <c r="BD4" s="11">
        <v>7</v>
      </c>
      <c r="BE4" s="11">
        <v>6</v>
      </c>
      <c r="BF4" s="8">
        <v>5</v>
      </c>
      <c r="BG4" s="12" t="s">
        <v>7</v>
      </c>
      <c r="BH4" s="9" t="s">
        <v>8</v>
      </c>
      <c r="BI4" s="39" t="s">
        <v>7</v>
      </c>
      <c r="BJ4" s="10" t="s">
        <v>6</v>
      </c>
      <c r="BK4" s="11">
        <v>10</v>
      </c>
      <c r="BL4" s="11">
        <v>9</v>
      </c>
      <c r="BM4" s="11">
        <v>8</v>
      </c>
      <c r="BN4" s="11">
        <v>7</v>
      </c>
      <c r="BO4" s="11">
        <v>6</v>
      </c>
      <c r="BP4" s="8">
        <v>5</v>
      </c>
      <c r="BQ4" s="12" t="s">
        <v>7</v>
      </c>
      <c r="BR4" s="9" t="s">
        <v>8</v>
      </c>
      <c r="BS4" s="10" t="s">
        <v>6</v>
      </c>
      <c r="BT4" s="11">
        <v>10</v>
      </c>
      <c r="BU4" s="11">
        <v>9</v>
      </c>
      <c r="BV4" s="11">
        <v>8</v>
      </c>
      <c r="BW4" s="11">
        <v>7</v>
      </c>
      <c r="BX4" s="11">
        <v>6</v>
      </c>
      <c r="BY4" s="8">
        <v>5</v>
      </c>
      <c r="BZ4" s="12" t="s">
        <v>7</v>
      </c>
      <c r="CA4" s="9" t="s">
        <v>8</v>
      </c>
      <c r="CB4" s="40" t="s">
        <v>7</v>
      </c>
      <c r="CC4" s="41" t="s">
        <v>9</v>
      </c>
      <c r="CD4" s="26" t="s">
        <v>14</v>
      </c>
      <c r="CE4" s="23" t="s">
        <v>10</v>
      </c>
      <c r="CF4" s="41" t="s">
        <v>9</v>
      </c>
      <c r="CG4" s="26" t="s">
        <v>14</v>
      </c>
      <c r="CH4" s="41" t="s">
        <v>9</v>
      </c>
      <c r="CI4" s="26" t="s">
        <v>14</v>
      </c>
    </row>
    <row r="5" spans="1:88" s="19" customFormat="1" ht="13.5" customHeight="1">
      <c r="A5" s="21" t="s">
        <v>34</v>
      </c>
      <c r="B5" s="21" t="s">
        <v>35</v>
      </c>
      <c r="C5" s="24" t="s">
        <v>36</v>
      </c>
      <c r="D5" s="21"/>
      <c r="E5" s="16"/>
      <c r="F5" s="17"/>
      <c r="G5" s="17"/>
      <c r="H5" s="17"/>
      <c r="I5" s="17">
        <v>5</v>
      </c>
      <c r="J5" s="17"/>
      <c r="K5" s="14">
        <v>1</v>
      </c>
      <c r="L5" s="18">
        <f aca="true" t="shared" si="0" ref="L5:L18">SUM(E5*10.01)+(F5*10)+(G5*9)+(H5*8)+(I5*7)+(J5*6)+(K5*5)</f>
        <v>40</v>
      </c>
      <c r="M5" s="15">
        <f aca="true" t="shared" si="1" ref="M5:M18">SUM(E5:K5)</f>
        <v>6</v>
      </c>
      <c r="N5" s="16"/>
      <c r="O5" s="17"/>
      <c r="P5" s="17"/>
      <c r="Q5" s="17">
        <v>1</v>
      </c>
      <c r="R5" s="17">
        <v>1</v>
      </c>
      <c r="S5" s="17">
        <v>1</v>
      </c>
      <c r="T5" s="14">
        <v>3</v>
      </c>
      <c r="U5" s="18">
        <f aca="true" t="shared" si="2" ref="U5:U18">SUM(N5*10.01)+(O5*10)+(P5*9)+(Q5*8)+(R5*7)+(S5*6)+(T5*5)</f>
        <v>36</v>
      </c>
      <c r="V5" s="15">
        <f aca="true" t="shared" si="3" ref="V5:V18">SUM(N5:T5)</f>
        <v>6</v>
      </c>
      <c r="W5" s="42">
        <f aca="true" t="shared" si="4" ref="W5:W18">SUM(L5+U5)</f>
        <v>76</v>
      </c>
      <c r="X5" s="16"/>
      <c r="Y5" s="17"/>
      <c r="Z5" s="17">
        <v>2</v>
      </c>
      <c r="AA5" s="17">
        <v>4</v>
      </c>
      <c r="AB5" s="17">
        <v>4</v>
      </c>
      <c r="AC5" s="17"/>
      <c r="AD5" s="14"/>
      <c r="AE5" s="18">
        <f aca="true" t="shared" si="5" ref="AE5:AE18">SUM(X5*10.01)+(Y5*10)+(Z5*9)+(AA5*8)+(AB5*7)+(AC5*6)+(AD5*5)</f>
        <v>78</v>
      </c>
      <c r="AF5" s="15">
        <f aca="true" t="shared" si="6" ref="AF5:AF18">SUM(X5:AD5)</f>
        <v>10</v>
      </c>
      <c r="AG5" s="16"/>
      <c r="AH5" s="17"/>
      <c r="AI5" s="17">
        <v>5</v>
      </c>
      <c r="AJ5" s="17">
        <v>2</v>
      </c>
      <c r="AK5" s="17">
        <v>1</v>
      </c>
      <c r="AL5" s="17">
        <v>2</v>
      </c>
      <c r="AM5" s="14"/>
      <c r="AN5" s="18">
        <f aca="true" t="shared" si="7" ref="AN5:AN18">SUM(AG5*10.01)+(AH5*10)+(AI5*9)+(AJ5*8)+(AK5*7)+(AL5*6)+(AM5*5)</f>
        <v>80</v>
      </c>
      <c r="AO5" s="15">
        <f aca="true" t="shared" si="8" ref="AO5:AO18">SUM(AG5:AM5)</f>
        <v>10</v>
      </c>
      <c r="AP5" s="42">
        <f aca="true" t="shared" si="9" ref="AP5:AP18">SUM(AE5+AN5)</f>
        <v>158</v>
      </c>
      <c r="AQ5" s="16"/>
      <c r="AR5" s="17">
        <v>2</v>
      </c>
      <c r="AS5" s="17"/>
      <c r="AT5" s="17">
        <v>1</v>
      </c>
      <c r="AU5" s="17">
        <v>3</v>
      </c>
      <c r="AV5" s="17">
        <v>3</v>
      </c>
      <c r="AW5" s="14"/>
      <c r="AX5" s="18">
        <f aca="true" t="shared" si="10" ref="AX5:AX18">SUM(AQ5*10.01)+(AR5*10)+(AS5*9)+(AT5*8)+(AU5*7)+(AV5*6)+(AW5*5)</f>
        <v>67</v>
      </c>
      <c r="AY5" s="15">
        <f aca="true" t="shared" si="11" ref="AY5:AY18">SUM(AQ5:AW5)</f>
        <v>9</v>
      </c>
      <c r="AZ5" s="16">
        <v>1</v>
      </c>
      <c r="BA5" s="17"/>
      <c r="BB5" s="17">
        <v>1</v>
      </c>
      <c r="BC5" s="17">
        <v>2</v>
      </c>
      <c r="BD5" s="17">
        <v>3</v>
      </c>
      <c r="BE5" s="17">
        <v>2</v>
      </c>
      <c r="BF5" s="14"/>
      <c r="BG5" s="18">
        <f aca="true" t="shared" si="12" ref="BG5:BG18">SUM(AZ5*10.01)+(BA5*10)+(BB5*9)+(BC5*8)+(BD5*7)+(BE5*6)+(BF5*5)</f>
        <v>68.00999999999999</v>
      </c>
      <c r="BH5" s="15">
        <f aca="true" t="shared" si="13" ref="BH5:BH18">SUM(AZ5:BF5)</f>
        <v>9</v>
      </c>
      <c r="BI5" s="42">
        <f aca="true" t="shared" si="14" ref="BI5:BI18">SUM(AX5+BG5)</f>
        <v>135.01</v>
      </c>
      <c r="BJ5" s="16"/>
      <c r="BK5" s="17">
        <v>1</v>
      </c>
      <c r="BL5" s="17">
        <v>4</v>
      </c>
      <c r="BM5" s="17">
        <v>2</v>
      </c>
      <c r="BN5" s="17">
        <v>2</v>
      </c>
      <c r="BO5" s="17">
        <v>1</v>
      </c>
      <c r="BP5" s="14"/>
      <c r="BQ5" s="18">
        <f aca="true" t="shared" si="15" ref="BQ5:BQ18">SUM(BJ5*10.01)+(BK5*10)+(BL5*9)+(BM5*8)+(BN5*7)+(BO5*6)+(BP5*5)</f>
        <v>82</v>
      </c>
      <c r="BR5" s="15">
        <f aca="true" t="shared" si="16" ref="BR5:BR18">SUM(BJ5:BP5)</f>
        <v>10</v>
      </c>
      <c r="BS5" s="16"/>
      <c r="BT5" s="17">
        <v>3</v>
      </c>
      <c r="BU5" s="17">
        <v>2</v>
      </c>
      <c r="BV5" s="17">
        <v>2</v>
      </c>
      <c r="BW5" s="17">
        <v>2</v>
      </c>
      <c r="BX5" s="17">
        <v>1</v>
      </c>
      <c r="BY5" s="14"/>
      <c r="BZ5" s="18">
        <f aca="true" t="shared" si="17" ref="BZ5:BZ18">SUM(BS5*10.01)+(BT5*10)+(BU5*9)+(BV5*8)+(BW5*7)+(BX5*6)+(BY5*5)</f>
        <v>84</v>
      </c>
      <c r="CA5" s="15">
        <f aca="true" t="shared" si="18" ref="CA5:CA18">SUM(BS5:BY5)</f>
        <v>10</v>
      </c>
      <c r="CB5" s="27">
        <f aca="true" t="shared" si="19" ref="CB5:CB18">SUM(BQ5+BZ5)</f>
        <v>166</v>
      </c>
      <c r="CC5" s="43">
        <f aca="true" t="shared" si="20" ref="CC5:CC18">SUM(W5+AP5+BI5+CB5)</f>
        <v>535.01</v>
      </c>
      <c r="CD5" s="44">
        <f aca="true" t="shared" si="21" ref="CD5:CD18">SUM(CC5/800*100)</f>
        <v>66.87625</v>
      </c>
      <c r="CE5" s="25">
        <f aca="true" t="shared" si="22" ref="CE5:CE18">SUM(CC5+D5)</f>
        <v>535.01</v>
      </c>
      <c r="CF5" s="43">
        <f aca="true" t="shared" si="23" ref="CF5:CF18">SUM(L5+AE5+AX5+CB5)</f>
        <v>351</v>
      </c>
      <c r="CG5" s="44">
        <f aca="true" t="shared" si="24" ref="CG5:CI18">SUM(CF5/500*100)</f>
        <v>70.19999999999999</v>
      </c>
      <c r="CH5" s="43">
        <f aca="true" t="shared" si="25" ref="CH5:CH18">SUM(U5+AN5+BG5+CB5)</f>
        <v>350.01</v>
      </c>
      <c r="CI5" s="44">
        <f t="shared" si="24"/>
        <v>70.002</v>
      </c>
      <c r="CJ5" s="19" t="str">
        <f aca="true" t="shared" si="26" ref="CJ5:CJ18">A5</f>
        <v>ANDREW</v>
      </c>
    </row>
    <row r="6" spans="1:88" s="19" customFormat="1" ht="13.5" customHeight="1">
      <c r="A6" s="21" t="s">
        <v>51</v>
      </c>
      <c r="B6" s="21" t="s">
        <v>52</v>
      </c>
      <c r="C6" s="24">
        <v>2</v>
      </c>
      <c r="D6" s="21"/>
      <c r="E6" s="16"/>
      <c r="F6" s="17">
        <v>3</v>
      </c>
      <c r="G6" s="17"/>
      <c r="H6" s="17">
        <v>2</v>
      </c>
      <c r="I6" s="17">
        <v>1</v>
      </c>
      <c r="J6" s="17">
        <v>2</v>
      </c>
      <c r="K6" s="14"/>
      <c r="L6" s="18">
        <f t="shared" si="0"/>
        <v>65</v>
      </c>
      <c r="M6" s="15">
        <f t="shared" si="1"/>
        <v>8</v>
      </c>
      <c r="N6" s="16"/>
      <c r="O6" s="17">
        <v>1</v>
      </c>
      <c r="P6" s="17">
        <v>2</v>
      </c>
      <c r="Q6" s="17">
        <v>1</v>
      </c>
      <c r="R6" s="17">
        <v>5</v>
      </c>
      <c r="S6" s="17"/>
      <c r="T6" s="14"/>
      <c r="U6" s="18">
        <f t="shared" si="2"/>
        <v>71</v>
      </c>
      <c r="V6" s="15">
        <f t="shared" si="3"/>
        <v>9</v>
      </c>
      <c r="W6" s="42">
        <f t="shared" si="4"/>
        <v>136</v>
      </c>
      <c r="X6" s="16">
        <v>1</v>
      </c>
      <c r="Y6" s="17"/>
      <c r="Z6" s="17">
        <v>6</v>
      </c>
      <c r="AA6" s="17">
        <v>3</v>
      </c>
      <c r="AB6" s="17"/>
      <c r="AC6" s="17"/>
      <c r="AD6" s="14"/>
      <c r="AE6" s="18">
        <f t="shared" si="5"/>
        <v>88.01</v>
      </c>
      <c r="AF6" s="15">
        <f t="shared" si="6"/>
        <v>10</v>
      </c>
      <c r="AG6" s="16">
        <v>2</v>
      </c>
      <c r="AH6" s="17">
        <v>3</v>
      </c>
      <c r="AI6" s="17">
        <v>4</v>
      </c>
      <c r="AJ6" s="17">
        <v>1</v>
      </c>
      <c r="AK6" s="17"/>
      <c r="AL6" s="17"/>
      <c r="AM6" s="14"/>
      <c r="AN6" s="18">
        <f t="shared" si="7"/>
        <v>94.02</v>
      </c>
      <c r="AO6" s="15">
        <f t="shared" si="8"/>
        <v>10</v>
      </c>
      <c r="AP6" s="42">
        <f t="shared" si="9"/>
        <v>182.03</v>
      </c>
      <c r="AQ6" s="16">
        <v>3</v>
      </c>
      <c r="AR6" s="17">
        <v>5</v>
      </c>
      <c r="AS6" s="17">
        <v>2</v>
      </c>
      <c r="AT6" s="17"/>
      <c r="AU6" s="17"/>
      <c r="AV6" s="17"/>
      <c r="AW6" s="14"/>
      <c r="AX6" s="18">
        <f t="shared" si="10"/>
        <v>98.03</v>
      </c>
      <c r="AY6" s="15">
        <f t="shared" si="11"/>
        <v>10</v>
      </c>
      <c r="AZ6" s="16">
        <v>4</v>
      </c>
      <c r="BA6" s="17">
        <v>4</v>
      </c>
      <c r="BB6" s="17">
        <v>2</v>
      </c>
      <c r="BC6" s="17"/>
      <c r="BD6" s="17"/>
      <c r="BE6" s="17"/>
      <c r="BF6" s="14"/>
      <c r="BG6" s="18">
        <f t="shared" si="12"/>
        <v>98.03999999999999</v>
      </c>
      <c r="BH6" s="15">
        <f t="shared" si="13"/>
        <v>10</v>
      </c>
      <c r="BI6" s="42">
        <f t="shared" si="14"/>
        <v>196.07</v>
      </c>
      <c r="BJ6" s="16">
        <v>4</v>
      </c>
      <c r="BK6" s="17">
        <v>5</v>
      </c>
      <c r="BL6" s="17">
        <v>1</v>
      </c>
      <c r="BM6" s="17"/>
      <c r="BN6" s="17"/>
      <c r="BO6" s="17"/>
      <c r="BP6" s="14"/>
      <c r="BQ6" s="18">
        <f t="shared" si="15"/>
        <v>99.03999999999999</v>
      </c>
      <c r="BR6" s="15">
        <f t="shared" si="16"/>
        <v>10</v>
      </c>
      <c r="BS6" s="16">
        <v>5</v>
      </c>
      <c r="BT6" s="17">
        <v>4</v>
      </c>
      <c r="BU6" s="17"/>
      <c r="BV6" s="17">
        <v>1</v>
      </c>
      <c r="BW6" s="17"/>
      <c r="BX6" s="17"/>
      <c r="BY6" s="14"/>
      <c r="BZ6" s="18">
        <f t="shared" si="17"/>
        <v>98.05</v>
      </c>
      <c r="CA6" s="15">
        <f t="shared" si="18"/>
        <v>10</v>
      </c>
      <c r="CB6" s="27">
        <f t="shared" si="19"/>
        <v>197.08999999999997</v>
      </c>
      <c r="CC6" s="43">
        <f t="shared" si="20"/>
        <v>711.1899999999998</v>
      </c>
      <c r="CD6" s="44">
        <f t="shared" si="21"/>
        <v>88.89874999999998</v>
      </c>
      <c r="CE6" s="25">
        <f t="shared" si="22"/>
        <v>711.1899999999998</v>
      </c>
      <c r="CF6" s="43">
        <f t="shared" si="23"/>
        <v>448.13</v>
      </c>
      <c r="CG6" s="44">
        <f t="shared" si="24"/>
        <v>89.62599999999999</v>
      </c>
      <c r="CH6" s="43">
        <f t="shared" si="25"/>
        <v>460.1499999999999</v>
      </c>
      <c r="CI6" s="44">
        <f t="shared" si="24"/>
        <v>92.02999999999999</v>
      </c>
      <c r="CJ6" s="19" t="str">
        <f t="shared" si="26"/>
        <v>DAVID</v>
      </c>
    </row>
    <row r="7" spans="1:88" s="19" customFormat="1" ht="13.5" customHeight="1">
      <c r="A7" s="21" t="s">
        <v>24</v>
      </c>
      <c r="B7" s="21" t="s">
        <v>25</v>
      </c>
      <c r="C7" s="24">
        <v>3</v>
      </c>
      <c r="D7" s="21"/>
      <c r="E7" s="16">
        <v>1</v>
      </c>
      <c r="F7" s="17">
        <v>2</v>
      </c>
      <c r="G7" s="17">
        <v>3</v>
      </c>
      <c r="H7" s="17">
        <v>1</v>
      </c>
      <c r="I7" s="17">
        <v>2</v>
      </c>
      <c r="J7" s="17"/>
      <c r="K7" s="14"/>
      <c r="L7" s="18">
        <f t="shared" si="0"/>
        <v>79.00999999999999</v>
      </c>
      <c r="M7" s="15">
        <f t="shared" si="1"/>
        <v>9</v>
      </c>
      <c r="N7" s="16"/>
      <c r="O7" s="17">
        <v>2</v>
      </c>
      <c r="P7" s="17"/>
      <c r="Q7" s="17">
        <v>1</v>
      </c>
      <c r="R7" s="17"/>
      <c r="S7" s="17">
        <v>2</v>
      </c>
      <c r="T7" s="14">
        <v>1</v>
      </c>
      <c r="U7" s="18">
        <f t="shared" si="2"/>
        <v>45</v>
      </c>
      <c r="V7" s="15">
        <f t="shared" si="3"/>
        <v>6</v>
      </c>
      <c r="W7" s="42">
        <f>SUM(L7+U7)</f>
        <v>124.00999999999999</v>
      </c>
      <c r="X7" s="16">
        <v>1</v>
      </c>
      <c r="Y7" s="17"/>
      <c r="Z7" s="17">
        <v>6</v>
      </c>
      <c r="AA7" s="17">
        <v>1</v>
      </c>
      <c r="AB7" s="17">
        <v>1</v>
      </c>
      <c r="AC7" s="17"/>
      <c r="AD7" s="14"/>
      <c r="AE7" s="18">
        <f t="shared" si="5"/>
        <v>79.01</v>
      </c>
      <c r="AF7" s="15">
        <f t="shared" si="6"/>
        <v>9</v>
      </c>
      <c r="AG7" s="16"/>
      <c r="AH7" s="17">
        <v>4</v>
      </c>
      <c r="AI7" s="17">
        <v>2</v>
      </c>
      <c r="AJ7" s="17">
        <v>3</v>
      </c>
      <c r="AK7" s="17"/>
      <c r="AL7" s="17"/>
      <c r="AM7" s="14"/>
      <c r="AN7" s="18">
        <f t="shared" si="7"/>
        <v>82</v>
      </c>
      <c r="AO7" s="15">
        <f t="shared" si="8"/>
        <v>9</v>
      </c>
      <c r="AP7" s="42">
        <f>SUM(AE7+AN7)</f>
        <v>161.01</v>
      </c>
      <c r="AQ7" s="16">
        <v>5</v>
      </c>
      <c r="AR7" s="17">
        <v>5</v>
      </c>
      <c r="AS7" s="17"/>
      <c r="AT7" s="17"/>
      <c r="AU7" s="17"/>
      <c r="AV7" s="17"/>
      <c r="AW7" s="14"/>
      <c r="AX7" s="18">
        <f t="shared" si="10"/>
        <v>100.05</v>
      </c>
      <c r="AY7" s="15">
        <f t="shared" si="11"/>
        <v>10</v>
      </c>
      <c r="AZ7" s="16">
        <v>2</v>
      </c>
      <c r="BA7" s="17">
        <v>5</v>
      </c>
      <c r="BB7" s="17">
        <v>2</v>
      </c>
      <c r="BC7" s="17"/>
      <c r="BD7" s="17"/>
      <c r="BE7" s="17"/>
      <c r="BF7" s="14"/>
      <c r="BG7" s="18">
        <f t="shared" si="12"/>
        <v>88.02</v>
      </c>
      <c r="BH7" s="15">
        <f t="shared" si="13"/>
        <v>9</v>
      </c>
      <c r="BI7" s="42">
        <f>SUM(AX7+BG7)</f>
        <v>188.07</v>
      </c>
      <c r="BJ7" s="16">
        <v>1</v>
      </c>
      <c r="BK7" s="17">
        <v>6</v>
      </c>
      <c r="BL7" s="17">
        <v>3</v>
      </c>
      <c r="BM7" s="17"/>
      <c r="BN7" s="17"/>
      <c r="BO7" s="17"/>
      <c r="BP7" s="14"/>
      <c r="BQ7" s="18">
        <f t="shared" si="15"/>
        <v>97.01</v>
      </c>
      <c r="BR7" s="15">
        <f t="shared" si="16"/>
        <v>10</v>
      </c>
      <c r="BS7" s="16"/>
      <c r="BT7" s="17">
        <v>3</v>
      </c>
      <c r="BU7" s="17">
        <v>3</v>
      </c>
      <c r="BV7" s="17">
        <v>1</v>
      </c>
      <c r="BW7" s="17">
        <v>2</v>
      </c>
      <c r="BX7" s="17"/>
      <c r="BY7" s="14"/>
      <c r="BZ7" s="18">
        <f t="shared" si="17"/>
        <v>79</v>
      </c>
      <c r="CA7" s="15">
        <f t="shared" si="18"/>
        <v>9</v>
      </c>
      <c r="CB7" s="27">
        <f>SUM(BQ7+BZ7)</f>
        <v>176.01</v>
      </c>
      <c r="CC7" s="43">
        <f t="shared" si="20"/>
        <v>649.0999999999999</v>
      </c>
      <c r="CD7" s="44">
        <f t="shared" si="21"/>
        <v>81.13749999999999</v>
      </c>
      <c r="CE7" s="25">
        <f>SUM(CC7+D7)</f>
        <v>649.0999999999999</v>
      </c>
      <c r="CF7" s="43">
        <f>SUM(L7+AE7+AX7+CB7)</f>
        <v>434.08</v>
      </c>
      <c r="CG7" s="44">
        <f>SUM(CF7/500*100)</f>
        <v>86.81599999999999</v>
      </c>
      <c r="CH7" s="43">
        <f>SUM(U7+AN7+BG7+CB7)</f>
        <v>391.03</v>
      </c>
      <c r="CI7" s="44">
        <f>SUM(CH7/500*100)</f>
        <v>78.206</v>
      </c>
      <c r="CJ7" s="19" t="str">
        <f t="shared" si="26"/>
        <v>EDWYN</v>
      </c>
    </row>
    <row r="8" spans="1:88" s="19" customFormat="1" ht="13.5" customHeight="1">
      <c r="A8" s="21" t="s">
        <v>41</v>
      </c>
      <c r="B8" s="21" t="s">
        <v>42</v>
      </c>
      <c r="C8" s="24">
        <v>5</v>
      </c>
      <c r="D8" s="21"/>
      <c r="E8" s="16"/>
      <c r="F8" s="17"/>
      <c r="G8" s="17">
        <v>3</v>
      </c>
      <c r="H8" s="17">
        <v>4</v>
      </c>
      <c r="I8" s="17">
        <v>2</v>
      </c>
      <c r="J8" s="17">
        <v>1</v>
      </c>
      <c r="K8" s="14"/>
      <c r="L8" s="18">
        <f t="shared" si="0"/>
        <v>79</v>
      </c>
      <c r="M8" s="15">
        <f t="shared" si="1"/>
        <v>10</v>
      </c>
      <c r="N8" s="16"/>
      <c r="O8" s="17">
        <v>1</v>
      </c>
      <c r="P8" s="17">
        <v>2</v>
      </c>
      <c r="Q8" s="17">
        <v>3</v>
      </c>
      <c r="R8" s="17">
        <v>4</v>
      </c>
      <c r="S8" s="17"/>
      <c r="T8" s="14"/>
      <c r="U8" s="18">
        <f t="shared" si="2"/>
        <v>80</v>
      </c>
      <c r="V8" s="15">
        <f t="shared" si="3"/>
        <v>10</v>
      </c>
      <c r="W8" s="42">
        <f t="shared" si="4"/>
        <v>159</v>
      </c>
      <c r="X8" s="16"/>
      <c r="Y8" s="17">
        <v>3</v>
      </c>
      <c r="Z8" s="17">
        <v>5</v>
      </c>
      <c r="AA8" s="17">
        <v>1</v>
      </c>
      <c r="AB8" s="17"/>
      <c r="AC8" s="17"/>
      <c r="AD8" s="14">
        <v>1</v>
      </c>
      <c r="AE8" s="18">
        <f t="shared" si="5"/>
        <v>88</v>
      </c>
      <c r="AF8" s="15">
        <f t="shared" si="6"/>
        <v>10</v>
      </c>
      <c r="AG8" s="16">
        <v>3</v>
      </c>
      <c r="AH8" s="17">
        <v>1</v>
      </c>
      <c r="AI8" s="17">
        <v>3</v>
      </c>
      <c r="AJ8" s="17">
        <v>1</v>
      </c>
      <c r="AK8" s="17">
        <v>1</v>
      </c>
      <c r="AL8" s="17">
        <v>1</v>
      </c>
      <c r="AM8" s="14"/>
      <c r="AN8" s="18">
        <f t="shared" si="7"/>
        <v>88.03</v>
      </c>
      <c r="AO8" s="15">
        <f t="shared" si="8"/>
        <v>10</v>
      </c>
      <c r="AP8" s="42">
        <f t="shared" si="9"/>
        <v>176.03</v>
      </c>
      <c r="AQ8" s="16">
        <v>2</v>
      </c>
      <c r="AR8" s="17">
        <v>3</v>
      </c>
      <c r="AS8" s="17">
        <v>3</v>
      </c>
      <c r="AT8" s="17">
        <v>2</v>
      </c>
      <c r="AU8" s="17"/>
      <c r="AV8" s="17"/>
      <c r="AW8" s="14"/>
      <c r="AX8" s="18">
        <f t="shared" si="10"/>
        <v>93.02</v>
      </c>
      <c r="AY8" s="15">
        <f t="shared" si="11"/>
        <v>10</v>
      </c>
      <c r="AZ8" s="16">
        <v>1</v>
      </c>
      <c r="BA8" s="17">
        <v>4</v>
      </c>
      <c r="BB8" s="17">
        <v>4</v>
      </c>
      <c r="BC8" s="17">
        <v>1</v>
      </c>
      <c r="BD8" s="17"/>
      <c r="BE8" s="17"/>
      <c r="BF8" s="14"/>
      <c r="BG8" s="18">
        <f t="shared" si="12"/>
        <v>94.00999999999999</v>
      </c>
      <c r="BH8" s="15">
        <f t="shared" si="13"/>
        <v>10</v>
      </c>
      <c r="BI8" s="42">
        <f t="shared" si="14"/>
        <v>187.02999999999997</v>
      </c>
      <c r="BJ8" s="16">
        <v>3</v>
      </c>
      <c r="BK8" s="17">
        <v>6</v>
      </c>
      <c r="BL8" s="17"/>
      <c r="BM8" s="17">
        <v>1</v>
      </c>
      <c r="BN8" s="17"/>
      <c r="BO8" s="17"/>
      <c r="BP8" s="14"/>
      <c r="BQ8" s="18">
        <f t="shared" si="15"/>
        <v>98.03</v>
      </c>
      <c r="BR8" s="15">
        <f t="shared" si="16"/>
        <v>10</v>
      </c>
      <c r="BS8" s="16">
        <v>1</v>
      </c>
      <c r="BT8" s="17">
        <v>2</v>
      </c>
      <c r="BU8" s="17">
        <v>6</v>
      </c>
      <c r="BV8" s="17">
        <v>1</v>
      </c>
      <c r="BW8" s="17"/>
      <c r="BX8" s="17"/>
      <c r="BY8" s="14"/>
      <c r="BZ8" s="18">
        <f t="shared" si="17"/>
        <v>92.00999999999999</v>
      </c>
      <c r="CA8" s="15">
        <f t="shared" si="18"/>
        <v>10</v>
      </c>
      <c r="CB8" s="27">
        <f t="shared" si="19"/>
        <v>190.04</v>
      </c>
      <c r="CC8" s="43">
        <f t="shared" si="20"/>
        <v>712.0999999999999</v>
      </c>
      <c r="CD8" s="44">
        <f t="shared" si="21"/>
        <v>89.01249999999999</v>
      </c>
      <c r="CE8" s="25">
        <f t="shared" si="22"/>
        <v>712.0999999999999</v>
      </c>
      <c r="CF8" s="43">
        <f t="shared" si="23"/>
        <v>450.05999999999995</v>
      </c>
      <c r="CG8" s="44">
        <f t="shared" si="24"/>
        <v>90.01199999999999</v>
      </c>
      <c r="CH8" s="43">
        <f t="shared" si="25"/>
        <v>452.0799999999999</v>
      </c>
      <c r="CI8" s="44">
        <f t="shared" si="24"/>
        <v>90.41599999999998</v>
      </c>
      <c r="CJ8" s="19" t="str">
        <f t="shared" si="26"/>
        <v>ELIZABETH</v>
      </c>
    </row>
    <row r="9" spans="1:88" s="19" customFormat="1" ht="13.5" customHeight="1">
      <c r="A9" s="21" t="s">
        <v>39</v>
      </c>
      <c r="B9" s="21" t="s">
        <v>40</v>
      </c>
      <c r="C9" s="24" t="s">
        <v>36</v>
      </c>
      <c r="D9" s="21"/>
      <c r="E9" s="16"/>
      <c r="F9" s="17">
        <v>3</v>
      </c>
      <c r="G9" s="17">
        <v>2</v>
      </c>
      <c r="H9" s="17">
        <v>3</v>
      </c>
      <c r="I9" s="17">
        <v>1</v>
      </c>
      <c r="J9" s="17">
        <v>1</v>
      </c>
      <c r="K9" s="14"/>
      <c r="L9" s="18">
        <f t="shared" si="0"/>
        <v>85</v>
      </c>
      <c r="M9" s="15">
        <f t="shared" si="1"/>
        <v>10</v>
      </c>
      <c r="N9" s="16"/>
      <c r="O9" s="17">
        <v>2</v>
      </c>
      <c r="P9" s="17">
        <v>3</v>
      </c>
      <c r="Q9" s="17">
        <v>2</v>
      </c>
      <c r="R9" s="17"/>
      <c r="S9" s="17"/>
      <c r="T9" s="14">
        <v>2</v>
      </c>
      <c r="U9" s="18">
        <f t="shared" si="2"/>
        <v>73</v>
      </c>
      <c r="V9" s="15">
        <f t="shared" si="3"/>
        <v>9</v>
      </c>
      <c r="W9" s="42">
        <f t="shared" si="4"/>
        <v>158</v>
      </c>
      <c r="X9" s="16">
        <v>2</v>
      </c>
      <c r="Y9" s="17">
        <v>2</v>
      </c>
      <c r="Z9" s="17">
        <v>2</v>
      </c>
      <c r="AA9" s="17">
        <v>3</v>
      </c>
      <c r="AB9" s="17">
        <v>1</v>
      </c>
      <c r="AC9" s="17"/>
      <c r="AD9" s="14"/>
      <c r="AE9" s="18">
        <f t="shared" si="5"/>
        <v>89.02</v>
      </c>
      <c r="AF9" s="15">
        <f t="shared" si="6"/>
        <v>10</v>
      </c>
      <c r="AG9" s="16">
        <v>1</v>
      </c>
      <c r="AH9" s="17">
        <v>3</v>
      </c>
      <c r="AI9" s="17">
        <v>3</v>
      </c>
      <c r="AJ9" s="17">
        <v>3</v>
      </c>
      <c r="AK9" s="17"/>
      <c r="AL9" s="17"/>
      <c r="AM9" s="14"/>
      <c r="AN9" s="18">
        <f t="shared" si="7"/>
        <v>91.00999999999999</v>
      </c>
      <c r="AO9" s="15">
        <f t="shared" si="8"/>
        <v>10</v>
      </c>
      <c r="AP9" s="42">
        <f t="shared" si="9"/>
        <v>180.02999999999997</v>
      </c>
      <c r="AQ9" s="16">
        <v>1</v>
      </c>
      <c r="AR9" s="17">
        <v>1</v>
      </c>
      <c r="AS9" s="17">
        <v>3</v>
      </c>
      <c r="AT9" s="17">
        <v>1</v>
      </c>
      <c r="AU9" s="17">
        <v>1</v>
      </c>
      <c r="AV9" s="17">
        <v>2</v>
      </c>
      <c r="AW9" s="14">
        <v>1</v>
      </c>
      <c r="AX9" s="18">
        <f t="shared" si="10"/>
        <v>79.00999999999999</v>
      </c>
      <c r="AY9" s="15">
        <f t="shared" si="11"/>
        <v>10</v>
      </c>
      <c r="AZ9" s="16"/>
      <c r="BA9" s="17"/>
      <c r="BB9" s="17">
        <v>2</v>
      </c>
      <c r="BC9" s="17">
        <v>3</v>
      </c>
      <c r="BD9" s="17">
        <v>2</v>
      </c>
      <c r="BE9" s="17">
        <v>3</v>
      </c>
      <c r="BF9" s="14"/>
      <c r="BG9" s="18">
        <f t="shared" si="12"/>
        <v>74</v>
      </c>
      <c r="BH9" s="15">
        <f t="shared" si="13"/>
        <v>10</v>
      </c>
      <c r="BI9" s="42">
        <f t="shared" si="14"/>
        <v>153.01</v>
      </c>
      <c r="BJ9" s="16">
        <v>1</v>
      </c>
      <c r="BK9" s="17">
        <v>2</v>
      </c>
      <c r="BL9" s="17">
        <v>1</v>
      </c>
      <c r="BM9" s="17">
        <v>3</v>
      </c>
      <c r="BN9" s="17">
        <v>3</v>
      </c>
      <c r="BO9" s="17"/>
      <c r="BP9" s="14"/>
      <c r="BQ9" s="18">
        <f t="shared" si="15"/>
        <v>84.00999999999999</v>
      </c>
      <c r="BR9" s="15">
        <f t="shared" si="16"/>
        <v>10</v>
      </c>
      <c r="BS9" s="16"/>
      <c r="BT9" s="17">
        <v>2</v>
      </c>
      <c r="BU9" s="17">
        <v>3</v>
      </c>
      <c r="BV9" s="17">
        <v>3</v>
      </c>
      <c r="BW9" s="17">
        <v>2</v>
      </c>
      <c r="BX9" s="17"/>
      <c r="BY9" s="14"/>
      <c r="BZ9" s="18">
        <f t="shared" si="17"/>
        <v>85</v>
      </c>
      <c r="CA9" s="15">
        <f t="shared" si="18"/>
        <v>10</v>
      </c>
      <c r="CB9" s="27">
        <f t="shared" si="19"/>
        <v>169.01</v>
      </c>
      <c r="CC9" s="43">
        <f t="shared" si="20"/>
        <v>660.05</v>
      </c>
      <c r="CD9" s="44">
        <f t="shared" si="21"/>
        <v>82.50625</v>
      </c>
      <c r="CE9" s="25">
        <f t="shared" si="22"/>
        <v>660.05</v>
      </c>
      <c r="CF9" s="43">
        <f t="shared" si="23"/>
        <v>422.03999999999996</v>
      </c>
      <c r="CG9" s="44">
        <f t="shared" si="24"/>
        <v>84.40799999999999</v>
      </c>
      <c r="CH9" s="43">
        <f t="shared" si="25"/>
        <v>407.02</v>
      </c>
      <c r="CI9" s="44">
        <f t="shared" si="24"/>
        <v>81.404</v>
      </c>
      <c r="CJ9" s="19" t="str">
        <f t="shared" si="26"/>
        <v>FRANK</v>
      </c>
    </row>
    <row r="10" spans="1:88" s="19" customFormat="1" ht="13.5" customHeight="1">
      <c r="A10" s="21" t="s">
        <v>45</v>
      </c>
      <c r="B10" s="21" t="s">
        <v>46</v>
      </c>
      <c r="C10" s="24">
        <v>3</v>
      </c>
      <c r="D10" s="21"/>
      <c r="E10" s="16">
        <v>1</v>
      </c>
      <c r="F10" s="17">
        <v>1</v>
      </c>
      <c r="G10" s="17">
        <v>6</v>
      </c>
      <c r="H10" s="17"/>
      <c r="I10" s="17">
        <v>1</v>
      </c>
      <c r="J10" s="17">
        <v>1</v>
      </c>
      <c r="K10" s="14"/>
      <c r="L10" s="18">
        <f t="shared" si="0"/>
        <v>87.00999999999999</v>
      </c>
      <c r="M10" s="15">
        <f t="shared" si="1"/>
        <v>10</v>
      </c>
      <c r="N10" s="16"/>
      <c r="O10" s="17">
        <v>3</v>
      </c>
      <c r="P10" s="17">
        <v>2</v>
      </c>
      <c r="Q10" s="17">
        <v>3</v>
      </c>
      <c r="R10" s="17">
        <v>2</v>
      </c>
      <c r="S10" s="17"/>
      <c r="T10" s="14"/>
      <c r="U10" s="18">
        <f t="shared" si="2"/>
        <v>86</v>
      </c>
      <c r="V10" s="15">
        <f t="shared" si="3"/>
        <v>10</v>
      </c>
      <c r="W10" s="42">
        <f t="shared" si="4"/>
        <v>173.01</v>
      </c>
      <c r="X10" s="16">
        <v>1</v>
      </c>
      <c r="Y10" s="17">
        <v>3</v>
      </c>
      <c r="Z10" s="17">
        <v>6</v>
      </c>
      <c r="AA10" s="17"/>
      <c r="AB10" s="17"/>
      <c r="AC10" s="17"/>
      <c r="AD10" s="14"/>
      <c r="AE10" s="18">
        <f t="shared" si="5"/>
        <v>94.00999999999999</v>
      </c>
      <c r="AF10" s="15">
        <f t="shared" si="6"/>
        <v>10</v>
      </c>
      <c r="AG10" s="16">
        <v>6</v>
      </c>
      <c r="AH10" s="17">
        <v>1</v>
      </c>
      <c r="AI10" s="17">
        <v>3</v>
      </c>
      <c r="AJ10" s="17"/>
      <c r="AK10" s="17"/>
      <c r="AL10" s="17"/>
      <c r="AM10" s="14"/>
      <c r="AN10" s="18">
        <f t="shared" si="7"/>
        <v>97.06</v>
      </c>
      <c r="AO10" s="15">
        <f t="shared" si="8"/>
        <v>10</v>
      </c>
      <c r="AP10" s="42">
        <f t="shared" si="9"/>
        <v>191.07</v>
      </c>
      <c r="AQ10" s="16"/>
      <c r="AR10" s="17">
        <v>7</v>
      </c>
      <c r="AS10" s="17">
        <v>1</v>
      </c>
      <c r="AT10" s="17">
        <v>1</v>
      </c>
      <c r="AU10" s="17">
        <v>1</v>
      </c>
      <c r="AV10" s="17"/>
      <c r="AW10" s="14"/>
      <c r="AX10" s="18">
        <f t="shared" si="10"/>
        <v>94</v>
      </c>
      <c r="AY10" s="15">
        <f t="shared" si="11"/>
        <v>10</v>
      </c>
      <c r="AZ10" s="16">
        <v>2</v>
      </c>
      <c r="BA10" s="17">
        <v>4</v>
      </c>
      <c r="BB10" s="17">
        <v>3</v>
      </c>
      <c r="BC10" s="17">
        <v>1</v>
      </c>
      <c r="BD10" s="17"/>
      <c r="BE10" s="17"/>
      <c r="BF10" s="14"/>
      <c r="BG10" s="18">
        <f t="shared" si="12"/>
        <v>95.02</v>
      </c>
      <c r="BH10" s="15">
        <f t="shared" si="13"/>
        <v>10</v>
      </c>
      <c r="BI10" s="42">
        <f t="shared" si="14"/>
        <v>189.01999999999998</v>
      </c>
      <c r="BJ10" s="16">
        <v>2</v>
      </c>
      <c r="BK10" s="17">
        <v>4</v>
      </c>
      <c r="BL10" s="17">
        <v>4</v>
      </c>
      <c r="BM10" s="17"/>
      <c r="BN10" s="17"/>
      <c r="BO10" s="17"/>
      <c r="BP10" s="14"/>
      <c r="BQ10" s="18">
        <f t="shared" si="15"/>
        <v>96.02</v>
      </c>
      <c r="BR10" s="15">
        <f t="shared" si="16"/>
        <v>10</v>
      </c>
      <c r="BS10" s="16">
        <v>2</v>
      </c>
      <c r="BT10" s="17">
        <v>3</v>
      </c>
      <c r="BU10" s="17">
        <v>5</v>
      </c>
      <c r="BV10" s="17"/>
      <c r="BW10" s="17"/>
      <c r="BX10" s="17"/>
      <c r="BY10" s="14"/>
      <c r="BZ10" s="18">
        <f t="shared" si="17"/>
        <v>95.02</v>
      </c>
      <c r="CA10" s="15">
        <f t="shared" si="18"/>
        <v>10</v>
      </c>
      <c r="CB10" s="27">
        <f t="shared" si="19"/>
        <v>191.04</v>
      </c>
      <c r="CC10" s="43">
        <f t="shared" si="20"/>
        <v>744.1399999999999</v>
      </c>
      <c r="CD10" s="44">
        <f t="shared" si="21"/>
        <v>93.01749999999998</v>
      </c>
      <c r="CE10" s="25">
        <f t="shared" si="22"/>
        <v>744.1399999999999</v>
      </c>
      <c r="CF10" s="43">
        <f t="shared" si="23"/>
        <v>466.05999999999995</v>
      </c>
      <c r="CG10" s="44">
        <f t="shared" si="24"/>
        <v>93.21199999999999</v>
      </c>
      <c r="CH10" s="43">
        <f t="shared" si="25"/>
        <v>469.12</v>
      </c>
      <c r="CI10" s="44">
        <f t="shared" si="24"/>
        <v>93.824</v>
      </c>
      <c r="CJ10" s="19" t="str">
        <f t="shared" si="26"/>
        <v>GRAHAM</v>
      </c>
    </row>
    <row r="11" spans="1:88" s="19" customFormat="1" ht="13.5" customHeight="1">
      <c r="A11" s="21" t="s">
        <v>26</v>
      </c>
      <c r="B11" s="21" t="s">
        <v>27</v>
      </c>
      <c r="C11" s="24">
        <v>2</v>
      </c>
      <c r="D11" s="21"/>
      <c r="E11" s="16"/>
      <c r="F11" s="17">
        <v>1</v>
      </c>
      <c r="G11" s="17"/>
      <c r="H11" s="17">
        <v>4</v>
      </c>
      <c r="I11" s="17"/>
      <c r="J11" s="17">
        <v>1</v>
      </c>
      <c r="K11" s="14">
        <v>1</v>
      </c>
      <c r="L11" s="18">
        <f t="shared" si="0"/>
        <v>53</v>
      </c>
      <c r="M11" s="15">
        <f t="shared" si="1"/>
        <v>7</v>
      </c>
      <c r="N11" s="16"/>
      <c r="O11" s="17"/>
      <c r="P11" s="17">
        <v>4</v>
      </c>
      <c r="Q11" s="17">
        <v>2</v>
      </c>
      <c r="R11" s="17">
        <v>2</v>
      </c>
      <c r="S11" s="17"/>
      <c r="T11" s="14">
        <v>1</v>
      </c>
      <c r="U11" s="18">
        <f t="shared" si="2"/>
        <v>71</v>
      </c>
      <c r="V11" s="15">
        <f t="shared" si="3"/>
        <v>9</v>
      </c>
      <c r="W11" s="42">
        <f t="shared" si="4"/>
        <v>124</v>
      </c>
      <c r="X11" s="16"/>
      <c r="Y11" s="17">
        <v>3</v>
      </c>
      <c r="Z11" s="17">
        <v>4</v>
      </c>
      <c r="AA11" s="17">
        <v>2</v>
      </c>
      <c r="AB11" s="17"/>
      <c r="AC11" s="17">
        <v>1</v>
      </c>
      <c r="AD11" s="14"/>
      <c r="AE11" s="18">
        <f t="shared" si="5"/>
        <v>88</v>
      </c>
      <c r="AF11" s="15">
        <f t="shared" si="6"/>
        <v>10</v>
      </c>
      <c r="AG11" s="16"/>
      <c r="AH11" s="17">
        <v>2</v>
      </c>
      <c r="AI11" s="17">
        <v>5</v>
      </c>
      <c r="AJ11" s="17">
        <v>2</v>
      </c>
      <c r="AK11" s="17">
        <v>1</v>
      </c>
      <c r="AL11" s="17"/>
      <c r="AM11" s="14"/>
      <c r="AN11" s="18">
        <f t="shared" si="7"/>
        <v>88</v>
      </c>
      <c r="AO11" s="15">
        <f t="shared" si="8"/>
        <v>10</v>
      </c>
      <c r="AP11" s="42">
        <f t="shared" si="9"/>
        <v>176</v>
      </c>
      <c r="AQ11" s="16"/>
      <c r="AR11" s="17">
        <v>2</v>
      </c>
      <c r="AS11" s="17">
        <v>2</v>
      </c>
      <c r="AT11" s="17">
        <v>5</v>
      </c>
      <c r="AU11" s="17">
        <v>1</v>
      </c>
      <c r="AV11" s="17"/>
      <c r="AW11" s="14"/>
      <c r="AX11" s="18">
        <f t="shared" si="10"/>
        <v>85</v>
      </c>
      <c r="AY11" s="15">
        <f t="shared" si="11"/>
        <v>10</v>
      </c>
      <c r="AZ11" s="16"/>
      <c r="BA11" s="17">
        <v>1</v>
      </c>
      <c r="BB11" s="17">
        <v>8</v>
      </c>
      <c r="BC11" s="17">
        <v>1</v>
      </c>
      <c r="BD11" s="17"/>
      <c r="BE11" s="17"/>
      <c r="BF11" s="14"/>
      <c r="BG11" s="18">
        <f t="shared" si="12"/>
        <v>90</v>
      </c>
      <c r="BH11" s="15">
        <f t="shared" si="13"/>
        <v>10</v>
      </c>
      <c r="BI11" s="42">
        <f t="shared" si="14"/>
        <v>175</v>
      </c>
      <c r="BJ11" s="16"/>
      <c r="BK11" s="17">
        <v>5</v>
      </c>
      <c r="BL11" s="17">
        <v>4</v>
      </c>
      <c r="BM11" s="17">
        <v>1</v>
      </c>
      <c r="BN11" s="17"/>
      <c r="BO11" s="17"/>
      <c r="BP11" s="14"/>
      <c r="BQ11" s="18">
        <f t="shared" si="15"/>
        <v>94</v>
      </c>
      <c r="BR11" s="15">
        <f t="shared" si="16"/>
        <v>10</v>
      </c>
      <c r="BS11" s="16">
        <v>3</v>
      </c>
      <c r="BT11" s="17">
        <v>4</v>
      </c>
      <c r="BU11" s="17">
        <v>1</v>
      </c>
      <c r="BV11" s="17"/>
      <c r="BW11" s="17">
        <v>2</v>
      </c>
      <c r="BX11" s="17"/>
      <c r="BY11" s="14"/>
      <c r="BZ11" s="18">
        <f t="shared" si="17"/>
        <v>93.03</v>
      </c>
      <c r="CA11" s="15">
        <f t="shared" si="18"/>
        <v>10</v>
      </c>
      <c r="CB11" s="27">
        <f t="shared" si="19"/>
        <v>187.03</v>
      </c>
      <c r="CC11" s="43">
        <f t="shared" si="20"/>
        <v>662.03</v>
      </c>
      <c r="CD11" s="44">
        <f t="shared" si="21"/>
        <v>82.75375</v>
      </c>
      <c r="CE11" s="25">
        <f t="shared" si="22"/>
        <v>662.03</v>
      </c>
      <c r="CF11" s="43">
        <f t="shared" si="23"/>
        <v>413.03</v>
      </c>
      <c r="CG11" s="44">
        <f t="shared" si="24"/>
        <v>82.606</v>
      </c>
      <c r="CH11" s="43">
        <f t="shared" si="25"/>
        <v>436.03</v>
      </c>
      <c r="CI11" s="44">
        <f t="shared" si="24"/>
        <v>87.20599999999999</v>
      </c>
      <c r="CJ11" s="19" t="str">
        <f t="shared" si="26"/>
        <v>IAN</v>
      </c>
    </row>
    <row r="12" spans="1:88" s="19" customFormat="1" ht="13.5" customHeight="1">
      <c r="A12" s="21" t="s">
        <v>43</v>
      </c>
      <c r="B12" s="21" t="s">
        <v>44</v>
      </c>
      <c r="C12" s="24">
        <v>5</v>
      </c>
      <c r="D12" s="21"/>
      <c r="E12" s="16"/>
      <c r="F12" s="17"/>
      <c r="G12" s="17">
        <v>2</v>
      </c>
      <c r="H12" s="17">
        <v>2</v>
      </c>
      <c r="I12" s="17">
        <v>3</v>
      </c>
      <c r="J12" s="17">
        <v>3</v>
      </c>
      <c r="K12" s="14"/>
      <c r="L12" s="18">
        <f t="shared" si="0"/>
        <v>73</v>
      </c>
      <c r="M12" s="15">
        <f t="shared" si="1"/>
        <v>10</v>
      </c>
      <c r="N12" s="16"/>
      <c r="O12" s="17"/>
      <c r="P12" s="17">
        <v>2</v>
      </c>
      <c r="Q12" s="17">
        <v>1</v>
      </c>
      <c r="R12" s="17">
        <v>2</v>
      </c>
      <c r="S12" s="17">
        <v>1</v>
      </c>
      <c r="T12" s="14">
        <v>1</v>
      </c>
      <c r="U12" s="18">
        <f t="shared" si="2"/>
        <v>51</v>
      </c>
      <c r="V12" s="15">
        <f t="shared" si="3"/>
        <v>7</v>
      </c>
      <c r="W12" s="42">
        <f t="shared" si="4"/>
        <v>124</v>
      </c>
      <c r="X12" s="16"/>
      <c r="Y12" s="17"/>
      <c r="Z12" s="17">
        <v>2</v>
      </c>
      <c r="AA12" s="17">
        <v>4</v>
      </c>
      <c r="AB12" s="17">
        <v>2</v>
      </c>
      <c r="AC12" s="17">
        <v>1</v>
      </c>
      <c r="AD12" s="14">
        <v>1</v>
      </c>
      <c r="AE12" s="18">
        <f t="shared" si="5"/>
        <v>75</v>
      </c>
      <c r="AF12" s="15">
        <f t="shared" si="6"/>
        <v>10</v>
      </c>
      <c r="AG12" s="16">
        <v>1</v>
      </c>
      <c r="AH12" s="17"/>
      <c r="AI12" s="17">
        <v>4</v>
      </c>
      <c r="AJ12" s="17"/>
      <c r="AK12" s="17">
        <v>1</v>
      </c>
      <c r="AL12" s="17">
        <v>3</v>
      </c>
      <c r="AM12" s="14"/>
      <c r="AN12" s="18">
        <f t="shared" si="7"/>
        <v>71.00999999999999</v>
      </c>
      <c r="AO12" s="15">
        <f t="shared" si="8"/>
        <v>9</v>
      </c>
      <c r="AP12" s="42">
        <f t="shared" si="9"/>
        <v>146.01</v>
      </c>
      <c r="AQ12" s="16">
        <v>2</v>
      </c>
      <c r="AR12" s="17"/>
      <c r="AS12" s="17">
        <v>4</v>
      </c>
      <c r="AT12" s="17">
        <v>1</v>
      </c>
      <c r="AU12" s="17">
        <v>1</v>
      </c>
      <c r="AV12" s="17"/>
      <c r="AW12" s="14">
        <v>1</v>
      </c>
      <c r="AX12" s="18">
        <f t="shared" si="10"/>
        <v>76.02</v>
      </c>
      <c r="AY12" s="15">
        <f t="shared" si="11"/>
        <v>9</v>
      </c>
      <c r="AZ12" s="16"/>
      <c r="BA12" s="17">
        <v>4</v>
      </c>
      <c r="BB12" s="17">
        <v>2</v>
      </c>
      <c r="BC12" s="17">
        <v>2</v>
      </c>
      <c r="BD12" s="17"/>
      <c r="BE12" s="17">
        <v>1</v>
      </c>
      <c r="BF12" s="14"/>
      <c r="BG12" s="18">
        <f t="shared" si="12"/>
        <v>80</v>
      </c>
      <c r="BH12" s="15">
        <f t="shared" si="13"/>
        <v>9</v>
      </c>
      <c r="BI12" s="42">
        <f t="shared" si="14"/>
        <v>156.01999999999998</v>
      </c>
      <c r="BJ12" s="16"/>
      <c r="BK12" s="17">
        <v>1</v>
      </c>
      <c r="BL12" s="17">
        <v>4</v>
      </c>
      <c r="BM12" s="17">
        <v>1</v>
      </c>
      <c r="BN12" s="17">
        <v>1</v>
      </c>
      <c r="BO12" s="17">
        <v>3</v>
      </c>
      <c r="BP12" s="14"/>
      <c r="BQ12" s="18">
        <f t="shared" si="15"/>
        <v>79</v>
      </c>
      <c r="BR12" s="15">
        <f t="shared" si="16"/>
        <v>10</v>
      </c>
      <c r="BS12" s="16"/>
      <c r="BT12" s="17">
        <v>1</v>
      </c>
      <c r="BU12" s="17">
        <v>1</v>
      </c>
      <c r="BV12" s="17">
        <v>5</v>
      </c>
      <c r="BW12" s="17">
        <v>1</v>
      </c>
      <c r="BX12" s="17">
        <v>1</v>
      </c>
      <c r="BY12" s="14"/>
      <c r="BZ12" s="18">
        <f t="shared" si="17"/>
        <v>72</v>
      </c>
      <c r="CA12" s="15">
        <f t="shared" si="18"/>
        <v>9</v>
      </c>
      <c r="CB12" s="27">
        <f t="shared" si="19"/>
        <v>151</v>
      </c>
      <c r="CC12" s="43">
        <f t="shared" si="20"/>
        <v>577.03</v>
      </c>
      <c r="CD12" s="44">
        <f t="shared" si="21"/>
        <v>72.12875</v>
      </c>
      <c r="CE12" s="25">
        <f t="shared" si="22"/>
        <v>577.03</v>
      </c>
      <c r="CF12" s="43">
        <f t="shared" si="23"/>
        <v>375.02</v>
      </c>
      <c r="CG12" s="44">
        <f t="shared" si="24"/>
        <v>75.00399999999999</v>
      </c>
      <c r="CH12" s="43">
        <f t="shared" si="25"/>
        <v>353.01</v>
      </c>
      <c r="CI12" s="44">
        <f t="shared" si="24"/>
        <v>70.602</v>
      </c>
      <c r="CJ12" s="19" t="str">
        <f t="shared" si="26"/>
        <v>JASON</v>
      </c>
    </row>
    <row r="13" spans="1:88" s="19" customFormat="1" ht="13.5" customHeight="1">
      <c r="A13" s="21" t="s">
        <v>49</v>
      </c>
      <c r="B13" s="21" t="s">
        <v>50</v>
      </c>
      <c r="C13" s="24">
        <v>5</v>
      </c>
      <c r="D13" s="21"/>
      <c r="E13" s="16">
        <v>1</v>
      </c>
      <c r="F13" s="17">
        <v>1</v>
      </c>
      <c r="G13" s="17">
        <v>2</v>
      </c>
      <c r="H13" s="17">
        <v>1</v>
      </c>
      <c r="I13" s="17">
        <v>1</v>
      </c>
      <c r="J13" s="17">
        <v>3</v>
      </c>
      <c r="K13" s="14">
        <v>1</v>
      </c>
      <c r="L13" s="18">
        <f t="shared" si="0"/>
        <v>76.00999999999999</v>
      </c>
      <c r="M13" s="15">
        <f t="shared" si="1"/>
        <v>10</v>
      </c>
      <c r="N13" s="16"/>
      <c r="O13" s="17"/>
      <c r="P13" s="17">
        <v>2</v>
      </c>
      <c r="Q13" s="17">
        <v>1</v>
      </c>
      <c r="R13" s="17">
        <v>1</v>
      </c>
      <c r="S13" s="17">
        <v>1</v>
      </c>
      <c r="T13" s="14">
        <v>3</v>
      </c>
      <c r="U13" s="18">
        <f t="shared" si="2"/>
        <v>54</v>
      </c>
      <c r="V13" s="15">
        <f t="shared" si="3"/>
        <v>8</v>
      </c>
      <c r="W13" s="42">
        <f t="shared" si="4"/>
        <v>130.01</v>
      </c>
      <c r="X13" s="16">
        <v>1</v>
      </c>
      <c r="Y13" s="17">
        <v>2</v>
      </c>
      <c r="Z13" s="17">
        <v>5</v>
      </c>
      <c r="AA13" s="17"/>
      <c r="AB13" s="17"/>
      <c r="AC13" s="17"/>
      <c r="AD13" s="14"/>
      <c r="AE13" s="18">
        <f t="shared" si="5"/>
        <v>75.00999999999999</v>
      </c>
      <c r="AF13" s="15">
        <f t="shared" si="6"/>
        <v>8</v>
      </c>
      <c r="AG13" s="16">
        <v>1</v>
      </c>
      <c r="AH13" s="17">
        <v>2</v>
      </c>
      <c r="AI13" s="17">
        <v>7</v>
      </c>
      <c r="AJ13" s="17"/>
      <c r="AK13" s="17"/>
      <c r="AL13" s="17"/>
      <c r="AM13" s="14"/>
      <c r="AN13" s="18">
        <f t="shared" si="7"/>
        <v>93.00999999999999</v>
      </c>
      <c r="AO13" s="15">
        <f t="shared" si="8"/>
        <v>10</v>
      </c>
      <c r="AP13" s="42">
        <f t="shared" si="9"/>
        <v>168.01999999999998</v>
      </c>
      <c r="AQ13" s="16"/>
      <c r="AR13" s="17">
        <v>1</v>
      </c>
      <c r="AS13" s="17">
        <v>5</v>
      </c>
      <c r="AT13" s="17">
        <v>1</v>
      </c>
      <c r="AU13" s="17">
        <v>1</v>
      </c>
      <c r="AV13" s="17">
        <v>1</v>
      </c>
      <c r="AW13" s="14">
        <v>1</v>
      </c>
      <c r="AX13" s="18">
        <f t="shared" si="10"/>
        <v>81</v>
      </c>
      <c r="AY13" s="15">
        <f t="shared" si="11"/>
        <v>10</v>
      </c>
      <c r="AZ13" s="16"/>
      <c r="BA13" s="17">
        <v>1</v>
      </c>
      <c r="BB13" s="17">
        <v>5</v>
      </c>
      <c r="BC13" s="17">
        <v>3</v>
      </c>
      <c r="BD13" s="17">
        <v>1</v>
      </c>
      <c r="BE13" s="17"/>
      <c r="BF13" s="14"/>
      <c r="BG13" s="18">
        <f t="shared" si="12"/>
        <v>86</v>
      </c>
      <c r="BH13" s="15">
        <f t="shared" si="13"/>
        <v>10</v>
      </c>
      <c r="BI13" s="42">
        <f t="shared" si="14"/>
        <v>167</v>
      </c>
      <c r="BJ13" s="16">
        <v>2</v>
      </c>
      <c r="BK13" s="17">
        <v>2</v>
      </c>
      <c r="BL13" s="17">
        <v>3</v>
      </c>
      <c r="BM13" s="17">
        <v>1</v>
      </c>
      <c r="BN13" s="17">
        <v>1</v>
      </c>
      <c r="BO13" s="17"/>
      <c r="BP13" s="14"/>
      <c r="BQ13" s="18">
        <f t="shared" si="15"/>
        <v>82.02</v>
      </c>
      <c r="BR13" s="15">
        <f t="shared" si="16"/>
        <v>9</v>
      </c>
      <c r="BS13" s="16"/>
      <c r="BT13" s="17">
        <v>2</v>
      </c>
      <c r="BU13" s="17">
        <v>3</v>
      </c>
      <c r="BV13" s="17">
        <v>1</v>
      </c>
      <c r="BW13" s="17">
        <v>3</v>
      </c>
      <c r="BX13" s="17">
        <v>1</v>
      </c>
      <c r="BY13" s="14"/>
      <c r="BZ13" s="18">
        <f t="shared" si="17"/>
        <v>82</v>
      </c>
      <c r="CA13" s="15">
        <f t="shared" si="18"/>
        <v>10</v>
      </c>
      <c r="CB13" s="27">
        <f t="shared" si="19"/>
        <v>164.01999999999998</v>
      </c>
      <c r="CC13" s="43">
        <f t="shared" si="20"/>
        <v>629.05</v>
      </c>
      <c r="CD13" s="44">
        <f t="shared" si="21"/>
        <v>78.63125</v>
      </c>
      <c r="CE13" s="25">
        <f t="shared" si="22"/>
        <v>629.05</v>
      </c>
      <c r="CF13" s="43">
        <f t="shared" si="23"/>
        <v>396.03999999999996</v>
      </c>
      <c r="CG13" s="44">
        <f t="shared" si="24"/>
        <v>79.20799999999998</v>
      </c>
      <c r="CH13" s="43">
        <f t="shared" si="25"/>
        <v>397.03</v>
      </c>
      <c r="CI13" s="44">
        <f t="shared" si="24"/>
        <v>79.406</v>
      </c>
      <c r="CJ13" s="19" t="str">
        <f t="shared" si="26"/>
        <v>JURAN</v>
      </c>
    </row>
    <row r="14" spans="1:88" s="19" customFormat="1" ht="13.5" customHeight="1">
      <c r="A14" s="21" t="s">
        <v>37</v>
      </c>
      <c r="B14" s="21" t="s">
        <v>38</v>
      </c>
      <c r="C14" s="24" t="s">
        <v>36</v>
      </c>
      <c r="D14" s="21"/>
      <c r="E14" s="16"/>
      <c r="F14" s="17"/>
      <c r="G14" s="17">
        <v>4</v>
      </c>
      <c r="H14" s="17">
        <v>3</v>
      </c>
      <c r="I14" s="17">
        <v>3</v>
      </c>
      <c r="J14" s="17"/>
      <c r="K14" s="14"/>
      <c r="L14" s="18">
        <f t="shared" si="0"/>
        <v>81</v>
      </c>
      <c r="M14" s="15">
        <f t="shared" si="1"/>
        <v>10</v>
      </c>
      <c r="N14" s="16"/>
      <c r="O14" s="17"/>
      <c r="P14" s="17">
        <v>3</v>
      </c>
      <c r="Q14" s="17">
        <v>3</v>
      </c>
      <c r="R14" s="17">
        <v>2</v>
      </c>
      <c r="S14" s="17">
        <v>2</v>
      </c>
      <c r="T14" s="14"/>
      <c r="U14" s="18">
        <f t="shared" si="2"/>
        <v>77</v>
      </c>
      <c r="V14" s="15">
        <f t="shared" si="3"/>
        <v>10</v>
      </c>
      <c r="W14" s="42">
        <f t="shared" si="4"/>
        <v>158</v>
      </c>
      <c r="X14" s="16"/>
      <c r="Y14" s="17">
        <v>3</v>
      </c>
      <c r="Z14" s="17">
        <v>1</v>
      </c>
      <c r="AA14" s="17">
        <v>3</v>
      </c>
      <c r="AB14" s="17"/>
      <c r="AC14" s="17">
        <v>2</v>
      </c>
      <c r="AD14" s="14">
        <v>1</v>
      </c>
      <c r="AE14" s="18">
        <f t="shared" si="5"/>
        <v>80</v>
      </c>
      <c r="AF14" s="15">
        <f t="shared" si="6"/>
        <v>10</v>
      </c>
      <c r="AG14" s="16"/>
      <c r="AH14" s="17">
        <v>3</v>
      </c>
      <c r="AI14" s="17">
        <v>5</v>
      </c>
      <c r="AJ14" s="17">
        <v>2</v>
      </c>
      <c r="AK14" s="17"/>
      <c r="AL14" s="17"/>
      <c r="AM14" s="14"/>
      <c r="AN14" s="18">
        <f t="shared" si="7"/>
        <v>91</v>
      </c>
      <c r="AO14" s="15">
        <f t="shared" si="8"/>
        <v>10</v>
      </c>
      <c r="AP14" s="42">
        <f t="shared" si="9"/>
        <v>171</v>
      </c>
      <c r="AQ14" s="16"/>
      <c r="AR14" s="17"/>
      <c r="AS14" s="17">
        <v>2</v>
      </c>
      <c r="AT14" s="17">
        <v>3</v>
      </c>
      <c r="AU14" s="17">
        <v>2</v>
      </c>
      <c r="AV14" s="17"/>
      <c r="AW14" s="14">
        <v>1</v>
      </c>
      <c r="AX14" s="18">
        <f t="shared" si="10"/>
        <v>61</v>
      </c>
      <c r="AY14" s="15">
        <f t="shared" si="11"/>
        <v>8</v>
      </c>
      <c r="AZ14" s="16"/>
      <c r="BA14" s="17"/>
      <c r="BB14" s="17"/>
      <c r="BC14" s="17">
        <v>4</v>
      </c>
      <c r="BD14" s="17">
        <v>4</v>
      </c>
      <c r="BE14" s="17">
        <v>1</v>
      </c>
      <c r="BF14" s="14"/>
      <c r="BG14" s="18">
        <f t="shared" si="12"/>
        <v>66</v>
      </c>
      <c r="BH14" s="15">
        <f t="shared" si="13"/>
        <v>9</v>
      </c>
      <c r="BI14" s="42">
        <f t="shared" si="14"/>
        <v>127</v>
      </c>
      <c r="BJ14" s="16"/>
      <c r="BK14" s="17">
        <v>2</v>
      </c>
      <c r="BL14" s="17">
        <v>3</v>
      </c>
      <c r="BM14" s="17">
        <v>1</v>
      </c>
      <c r="BN14" s="17">
        <v>4</v>
      </c>
      <c r="BO14" s="17"/>
      <c r="BP14" s="14"/>
      <c r="BQ14" s="18">
        <f t="shared" si="15"/>
        <v>83</v>
      </c>
      <c r="BR14" s="15">
        <f t="shared" si="16"/>
        <v>10</v>
      </c>
      <c r="BS14" s="16"/>
      <c r="BT14" s="17">
        <v>1</v>
      </c>
      <c r="BU14" s="17">
        <v>3</v>
      </c>
      <c r="BV14" s="17">
        <v>4</v>
      </c>
      <c r="BW14" s="17">
        <v>1</v>
      </c>
      <c r="BX14" s="17">
        <v>1</v>
      </c>
      <c r="BY14" s="14"/>
      <c r="BZ14" s="18">
        <f t="shared" si="17"/>
        <v>82</v>
      </c>
      <c r="CA14" s="15">
        <f t="shared" si="18"/>
        <v>10</v>
      </c>
      <c r="CB14" s="27">
        <f t="shared" si="19"/>
        <v>165</v>
      </c>
      <c r="CC14" s="43">
        <f t="shared" si="20"/>
        <v>621</v>
      </c>
      <c r="CD14" s="44">
        <f t="shared" si="21"/>
        <v>77.625</v>
      </c>
      <c r="CE14" s="25">
        <f t="shared" si="22"/>
        <v>621</v>
      </c>
      <c r="CF14" s="43">
        <f t="shared" si="23"/>
        <v>387</v>
      </c>
      <c r="CG14" s="44">
        <f t="shared" si="24"/>
        <v>77.4</v>
      </c>
      <c r="CH14" s="43">
        <f t="shared" si="25"/>
        <v>399</v>
      </c>
      <c r="CI14" s="44">
        <f t="shared" si="24"/>
        <v>79.80000000000001</v>
      </c>
      <c r="CJ14" s="19" t="str">
        <f t="shared" si="26"/>
        <v>KEVIN</v>
      </c>
    </row>
    <row r="15" spans="1:88" s="19" customFormat="1" ht="13.5" customHeight="1">
      <c r="A15" s="21" t="s">
        <v>32</v>
      </c>
      <c r="B15" s="21" t="s">
        <v>33</v>
      </c>
      <c r="C15" s="24">
        <v>1</v>
      </c>
      <c r="D15" s="21"/>
      <c r="E15" s="16"/>
      <c r="F15" s="17"/>
      <c r="G15" s="17"/>
      <c r="H15" s="17">
        <v>4</v>
      </c>
      <c r="I15" s="17">
        <v>2</v>
      </c>
      <c r="J15" s="17">
        <v>2</v>
      </c>
      <c r="K15" s="14"/>
      <c r="L15" s="18">
        <f t="shared" si="0"/>
        <v>58</v>
      </c>
      <c r="M15" s="15">
        <f t="shared" si="1"/>
        <v>8</v>
      </c>
      <c r="N15" s="16"/>
      <c r="O15" s="17"/>
      <c r="P15" s="17"/>
      <c r="Q15" s="17">
        <v>2</v>
      </c>
      <c r="R15" s="17">
        <v>5</v>
      </c>
      <c r="S15" s="17"/>
      <c r="T15" s="14">
        <v>1</v>
      </c>
      <c r="U15" s="18">
        <f t="shared" si="2"/>
        <v>56</v>
      </c>
      <c r="V15" s="15">
        <f t="shared" si="3"/>
        <v>8</v>
      </c>
      <c r="W15" s="42">
        <f t="shared" si="4"/>
        <v>114</v>
      </c>
      <c r="X15" s="16"/>
      <c r="Y15" s="17">
        <v>7</v>
      </c>
      <c r="Z15" s="17">
        <v>1</v>
      </c>
      <c r="AA15" s="17">
        <v>1</v>
      </c>
      <c r="AB15" s="17"/>
      <c r="AC15" s="17">
        <v>1</v>
      </c>
      <c r="AD15" s="14"/>
      <c r="AE15" s="18">
        <f t="shared" si="5"/>
        <v>93</v>
      </c>
      <c r="AF15" s="15">
        <f t="shared" si="6"/>
        <v>10</v>
      </c>
      <c r="AG15" s="16"/>
      <c r="AH15" s="17">
        <v>1</v>
      </c>
      <c r="AI15" s="17">
        <v>6</v>
      </c>
      <c r="AJ15" s="17">
        <v>2</v>
      </c>
      <c r="AK15" s="17">
        <v>1</v>
      </c>
      <c r="AL15" s="17"/>
      <c r="AM15" s="14"/>
      <c r="AN15" s="18">
        <f t="shared" si="7"/>
        <v>87</v>
      </c>
      <c r="AO15" s="15">
        <f t="shared" si="8"/>
        <v>10</v>
      </c>
      <c r="AP15" s="42">
        <f t="shared" si="9"/>
        <v>180</v>
      </c>
      <c r="AQ15" s="16">
        <v>1</v>
      </c>
      <c r="AR15" s="17">
        <v>1</v>
      </c>
      <c r="AS15" s="17">
        <v>4</v>
      </c>
      <c r="AT15" s="17">
        <v>4</v>
      </c>
      <c r="AU15" s="17"/>
      <c r="AV15" s="17"/>
      <c r="AW15" s="14"/>
      <c r="AX15" s="18">
        <f t="shared" si="10"/>
        <v>88.00999999999999</v>
      </c>
      <c r="AY15" s="15">
        <f t="shared" si="11"/>
        <v>10</v>
      </c>
      <c r="AZ15" s="16">
        <v>3</v>
      </c>
      <c r="BA15" s="17">
        <v>3</v>
      </c>
      <c r="BB15" s="17">
        <v>2</v>
      </c>
      <c r="BC15" s="17">
        <v>2</v>
      </c>
      <c r="BD15" s="17"/>
      <c r="BE15" s="17"/>
      <c r="BF15" s="14"/>
      <c r="BG15" s="18">
        <f t="shared" si="12"/>
        <v>94.03</v>
      </c>
      <c r="BH15" s="15">
        <f t="shared" si="13"/>
        <v>10</v>
      </c>
      <c r="BI15" s="42">
        <f t="shared" si="14"/>
        <v>182.04</v>
      </c>
      <c r="BJ15" s="16"/>
      <c r="BK15" s="17">
        <v>1</v>
      </c>
      <c r="BL15" s="17">
        <v>2</v>
      </c>
      <c r="BM15" s="17">
        <v>3</v>
      </c>
      <c r="BN15" s="17">
        <v>3</v>
      </c>
      <c r="BO15" s="17">
        <v>1</v>
      </c>
      <c r="BP15" s="14"/>
      <c r="BQ15" s="18">
        <f t="shared" si="15"/>
        <v>79</v>
      </c>
      <c r="BR15" s="15">
        <f t="shared" si="16"/>
        <v>10</v>
      </c>
      <c r="BS15" s="16">
        <v>1</v>
      </c>
      <c r="BT15" s="17">
        <v>5</v>
      </c>
      <c r="BU15" s="17">
        <v>1</v>
      </c>
      <c r="BV15" s="17">
        <v>3</v>
      </c>
      <c r="BW15" s="17"/>
      <c r="BX15" s="17"/>
      <c r="BY15" s="14"/>
      <c r="BZ15" s="18">
        <f t="shared" si="17"/>
        <v>93.00999999999999</v>
      </c>
      <c r="CA15" s="15">
        <f t="shared" si="18"/>
        <v>10</v>
      </c>
      <c r="CB15" s="27">
        <f t="shared" si="19"/>
        <v>172.01</v>
      </c>
      <c r="CC15" s="43">
        <f t="shared" si="20"/>
        <v>648.05</v>
      </c>
      <c r="CD15" s="44">
        <f t="shared" si="21"/>
        <v>81.00625</v>
      </c>
      <c r="CE15" s="25">
        <f t="shared" si="22"/>
        <v>648.05</v>
      </c>
      <c r="CF15" s="43">
        <f t="shared" si="23"/>
        <v>411.02</v>
      </c>
      <c r="CG15" s="44">
        <f t="shared" si="24"/>
        <v>82.204</v>
      </c>
      <c r="CH15" s="43">
        <f t="shared" si="25"/>
        <v>409.03999999999996</v>
      </c>
      <c r="CI15" s="44">
        <f t="shared" si="24"/>
        <v>81.80799999999999</v>
      </c>
      <c r="CJ15" s="19" t="str">
        <f t="shared" si="26"/>
        <v>KIM</v>
      </c>
    </row>
    <row r="16" spans="1:88" s="19" customFormat="1" ht="13.5" customHeight="1">
      <c r="A16" s="21" t="s">
        <v>28</v>
      </c>
      <c r="B16" s="21" t="s">
        <v>29</v>
      </c>
      <c r="C16" s="24">
        <v>3</v>
      </c>
      <c r="D16" s="21"/>
      <c r="E16" s="16">
        <v>1</v>
      </c>
      <c r="F16" s="17"/>
      <c r="G16" s="17">
        <v>3</v>
      </c>
      <c r="H16" s="17">
        <v>5</v>
      </c>
      <c r="I16" s="17">
        <v>1</v>
      </c>
      <c r="J16" s="17"/>
      <c r="K16" s="14"/>
      <c r="L16" s="18">
        <f t="shared" si="0"/>
        <v>84.00999999999999</v>
      </c>
      <c r="M16" s="15">
        <f t="shared" si="1"/>
        <v>10</v>
      </c>
      <c r="N16" s="16"/>
      <c r="O16" s="17">
        <v>1</v>
      </c>
      <c r="P16" s="17">
        <v>1</v>
      </c>
      <c r="Q16" s="17">
        <v>4</v>
      </c>
      <c r="R16" s="17">
        <v>3</v>
      </c>
      <c r="S16" s="17">
        <v>1</v>
      </c>
      <c r="T16" s="14"/>
      <c r="U16" s="18">
        <f t="shared" si="2"/>
        <v>78</v>
      </c>
      <c r="V16" s="15">
        <f t="shared" si="3"/>
        <v>10</v>
      </c>
      <c r="W16" s="42">
        <f t="shared" si="4"/>
        <v>162.01</v>
      </c>
      <c r="X16" s="16">
        <v>2</v>
      </c>
      <c r="Y16" s="17">
        <v>5</v>
      </c>
      <c r="Z16" s="17">
        <v>3</v>
      </c>
      <c r="AA16" s="17"/>
      <c r="AB16" s="17"/>
      <c r="AC16" s="17"/>
      <c r="AD16" s="14"/>
      <c r="AE16" s="18">
        <f t="shared" si="5"/>
        <v>97.02</v>
      </c>
      <c r="AF16" s="15">
        <f t="shared" si="6"/>
        <v>10</v>
      </c>
      <c r="AG16" s="16">
        <v>2</v>
      </c>
      <c r="AH16" s="17">
        <v>6</v>
      </c>
      <c r="AI16" s="17">
        <v>2</v>
      </c>
      <c r="AJ16" s="17"/>
      <c r="AK16" s="17"/>
      <c r="AL16" s="17"/>
      <c r="AM16" s="14"/>
      <c r="AN16" s="18">
        <f t="shared" si="7"/>
        <v>98.02</v>
      </c>
      <c r="AO16" s="15">
        <f t="shared" si="8"/>
        <v>10</v>
      </c>
      <c r="AP16" s="42">
        <f t="shared" si="9"/>
        <v>195.04</v>
      </c>
      <c r="AQ16" s="16">
        <v>5</v>
      </c>
      <c r="AR16" s="17">
        <v>3</v>
      </c>
      <c r="AS16" s="17">
        <v>2</v>
      </c>
      <c r="AT16" s="17"/>
      <c r="AU16" s="17"/>
      <c r="AV16" s="17"/>
      <c r="AW16" s="14"/>
      <c r="AX16" s="18">
        <f t="shared" si="10"/>
        <v>98.05</v>
      </c>
      <c r="AY16" s="15">
        <f t="shared" si="11"/>
        <v>10</v>
      </c>
      <c r="AZ16" s="16">
        <v>1</v>
      </c>
      <c r="BA16" s="17">
        <v>4</v>
      </c>
      <c r="BB16" s="17">
        <v>5</v>
      </c>
      <c r="BC16" s="17"/>
      <c r="BD16" s="17"/>
      <c r="BE16" s="17"/>
      <c r="BF16" s="14"/>
      <c r="BG16" s="18">
        <f t="shared" si="12"/>
        <v>95.00999999999999</v>
      </c>
      <c r="BH16" s="15">
        <f t="shared" si="13"/>
        <v>10</v>
      </c>
      <c r="BI16" s="42">
        <f t="shared" si="14"/>
        <v>193.06</v>
      </c>
      <c r="BJ16" s="16">
        <v>3</v>
      </c>
      <c r="BK16" s="17">
        <v>5</v>
      </c>
      <c r="BL16" s="17">
        <v>2</v>
      </c>
      <c r="BM16" s="17"/>
      <c r="BN16" s="17"/>
      <c r="BO16" s="17"/>
      <c r="BP16" s="14"/>
      <c r="BQ16" s="18">
        <f t="shared" si="15"/>
        <v>98.03</v>
      </c>
      <c r="BR16" s="15">
        <f t="shared" si="16"/>
        <v>10</v>
      </c>
      <c r="BS16" s="16">
        <v>3</v>
      </c>
      <c r="BT16" s="17">
        <v>7</v>
      </c>
      <c r="BU16" s="17"/>
      <c r="BV16" s="17"/>
      <c r="BW16" s="17"/>
      <c r="BX16" s="17"/>
      <c r="BY16" s="14"/>
      <c r="BZ16" s="18">
        <f t="shared" si="17"/>
        <v>100.03</v>
      </c>
      <c r="CA16" s="15">
        <f t="shared" si="18"/>
        <v>10</v>
      </c>
      <c r="CB16" s="27">
        <f t="shared" si="19"/>
        <v>198.06</v>
      </c>
      <c r="CC16" s="43">
        <f t="shared" si="20"/>
        <v>748.1699999999998</v>
      </c>
      <c r="CD16" s="44">
        <f t="shared" si="21"/>
        <v>93.52124999999998</v>
      </c>
      <c r="CE16" s="25">
        <f t="shared" si="22"/>
        <v>748.1699999999998</v>
      </c>
      <c r="CF16" s="43">
        <f t="shared" si="23"/>
        <v>477.14</v>
      </c>
      <c r="CG16" s="44">
        <f t="shared" si="24"/>
        <v>95.428</v>
      </c>
      <c r="CH16" s="43">
        <f t="shared" si="25"/>
        <v>469.09</v>
      </c>
      <c r="CI16" s="44">
        <f t="shared" si="24"/>
        <v>93.81799999999998</v>
      </c>
      <c r="CJ16" s="19" t="str">
        <f t="shared" si="26"/>
        <v>MATT</v>
      </c>
    </row>
    <row r="17" spans="1:88" s="19" customFormat="1" ht="13.5" customHeight="1">
      <c r="A17" s="21" t="s">
        <v>30</v>
      </c>
      <c r="B17" s="21" t="s">
        <v>31</v>
      </c>
      <c r="C17" s="24">
        <v>2</v>
      </c>
      <c r="D17" s="21"/>
      <c r="E17" s="16"/>
      <c r="F17" s="17">
        <v>1</v>
      </c>
      <c r="G17" s="17"/>
      <c r="H17" s="17">
        <v>1</v>
      </c>
      <c r="I17" s="17"/>
      <c r="J17" s="17">
        <v>1</v>
      </c>
      <c r="K17" s="14">
        <v>1</v>
      </c>
      <c r="L17" s="18">
        <f t="shared" si="0"/>
        <v>29</v>
      </c>
      <c r="M17" s="15">
        <f t="shared" si="1"/>
        <v>4</v>
      </c>
      <c r="N17" s="16"/>
      <c r="O17" s="17"/>
      <c r="P17" s="17"/>
      <c r="Q17" s="17">
        <v>1</v>
      </c>
      <c r="R17" s="17">
        <v>3</v>
      </c>
      <c r="S17" s="17">
        <v>1</v>
      </c>
      <c r="T17" s="14">
        <v>2</v>
      </c>
      <c r="U17" s="18">
        <f t="shared" si="2"/>
        <v>45</v>
      </c>
      <c r="V17" s="15">
        <f t="shared" si="3"/>
        <v>7</v>
      </c>
      <c r="W17" s="42">
        <f t="shared" si="4"/>
        <v>74</v>
      </c>
      <c r="X17" s="16"/>
      <c r="Y17" s="17"/>
      <c r="Z17" s="17">
        <v>3</v>
      </c>
      <c r="AA17" s="17">
        <v>2</v>
      </c>
      <c r="AB17" s="17">
        <v>1</v>
      </c>
      <c r="AC17" s="17">
        <v>2</v>
      </c>
      <c r="AD17" s="14"/>
      <c r="AE17" s="18">
        <f t="shared" si="5"/>
        <v>62</v>
      </c>
      <c r="AF17" s="15">
        <f t="shared" si="6"/>
        <v>8</v>
      </c>
      <c r="AG17" s="16"/>
      <c r="AH17" s="17">
        <v>1</v>
      </c>
      <c r="AI17" s="17"/>
      <c r="AJ17" s="17">
        <v>1</v>
      </c>
      <c r="AK17" s="17">
        <v>4</v>
      </c>
      <c r="AL17" s="17">
        <v>1</v>
      </c>
      <c r="AM17" s="14">
        <v>1</v>
      </c>
      <c r="AN17" s="18">
        <f t="shared" si="7"/>
        <v>57</v>
      </c>
      <c r="AO17" s="15">
        <f t="shared" si="8"/>
        <v>8</v>
      </c>
      <c r="AP17" s="42">
        <f t="shared" si="9"/>
        <v>119</v>
      </c>
      <c r="AQ17" s="16"/>
      <c r="AR17" s="17"/>
      <c r="AS17" s="17"/>
      <c r="AT17" s="17">
        <v>3</v>
      </c>
      <c r="AU17" s="17">
        <v>1</v>
      </c>
      <c r="AV17" s="17">
        <v>1</v>
      </c>
      <c r="AW17" s="14"/>
      <c r="AX17" s="18">
        <f t="shared" si="10"/>
        <v>37</v>
      </c>
      <c r="AY17" s="15">
        <f t="shared" si="11"/>
        <v>5</v>
      </c>
      <c r="AZ17" s="16"/>
      <c r="BA17" s="17"/>
      <c r="BB17" s="17">
        <v>2</v>
      </c>
      <c r="BC17" s="17">
        <v>1</v>
      </c>
      <c r="BD17" s="17">
        <v>2</v>
      </c>
      <c r="BE17" s="17">
        <v>1</v>
      </c>
      <c r="BF17" s="14">
        <v>2</v>
      </c>
      <c r="BG17" s="18">
        <f t="shared" si="12"/>
        <v>56</v>
      </c>
      <c r="BH17" s="15">
        <f t="shared" si="13"/>
        <v>8</v>
      </c>
      <c r="BI17" s="42">
        <f t="shared" si="14"/>
        <v>93</v>
      </c>
      <c r="BJ17" s="16">
        <v>2</v>
      </c>
      <c r="BK17" s="17">
        <v>1</v>
      </c>
      <c r="BL17" s="17"/>
      <c r="BM17" s="17">
        <v>2</v>
      </c>
      <c r="BN17" s="17">
        <v>1</v>
      </c>
      <c r="BO17" s="17">
        <v>3</v>
      </c>
      <c r="BP17" s="14">
        <v>1</v>
      </c>
      <c r="BQ17" s="18">
        <f t="shared" si="15"/>
        <v>76.02</v>
      </c>
      <c r="BR17" s="15">
        <f t="shared" si="16"/>
        <v>10</v>
      </c>
      <c r="BS17" s="16"/>
      <c r="BT17" s="17">
        <v>1</v>
      </c>
      <c r="BU17" s="17"/>
      <c r="BV17" s="17">
        <v>2</v>
      </c>
      <c r="BW17" s="17">
        <v>4</v>
      </c>
      <c r="BX17" s="17">
        <v>2</v>
      </c>
      <c r="BY17" s="14">
        <v>1</v>
      </c>
      <c r="BZ17" s="18">
        <f t="shared" si="17"/>
        <v>71</v>
      </c>
      <c r="CA17" s="15">
        <f t="shared" si="18"/>
        <v>10</v>
      </c>
      <c r="CB17" s="27">
        <f t="shared" si="19"/>
        <v>147.01999999999998</v>
      </c>
      <c r="CC17" s="43">
        <f t="shared" si="20"/>
        <v>433.02</v>
      </c>
      <c r="CD17" s="44">
        <f t="shared" si="21"/>
        <v>54.1275</v>
      </c>
      <c r="CE17" s="25">
        <f t="shared" si="22"/>
        <v>433.02</v>
      </c>
      <c r="CF17" s="43">
        <f t="shared" si="23"/>
        <v>275.02</v>
      </c>
      <c r="CG17" s="44">
        <f t="shared" si="24"/>
        <v>55.004</v>
      </c>
      <c r="CH17" s="43">
        <f t="shared" si="25"/>
        <v>305.02</v>
      </c>
      <c r="CI17" s="44">
        <f t="shared" si="24"/>
        <v>61.00399999999999</v>
      </c>
      <c r="CJ17" s="19" t="str">
        <f t="shared" si="26"/>
        <v>PETER</v>
      </c>
    </row>
    <row r="18" spans="1:88" s="19" customFormat="1" ht="13.5" customHeight="1">
      <c r="A18" s="21" t="s">
        <v>47</v>
      </c>
      <c r="B18" s="21" t="s">
        <v>48</v>
      </c>
      <c r="C18" s="24">
        <v>5</v>
      </c>
      <c r="D18" s="21"/>
      <c r="E18" s="16"/>
      <c r="F18" s="17">
        <v>4</v>
      </c>
      <c r="G18" s="17">
        <v>1</v>
      </c>
      <c r="H18" s="17"/>
      <c r="I18" s="17">
        <v>2</v>
      </c>
      <c r="J18" s="17"/>
      <c r="K18" s="14">
        <v>1</v>
      </c>
      <c r="L18" s="18">
        <f t="shared" si="0"/>
        <v>68</v>
      </c>
      <c r="M18" s="15">
        <f t="shared" si="1"/>
        <v>8</v>
      </c>
      <c r="N18" s="16"/>
      <c r="O18" s="17">
        <v>1</v>
      </c>
      <c r="P18" s="17">
        <v>3</v>
      </c>
      <c r="Q18" s="17"/>
      <c r="R18" s="17">
        <v>3</v>
      </c>
      <c r="S18" s="17">
        <v>2</v>
      </c>
      <c r="T18" s="14"/>
      <c r="U18" s="18">
        <f t="shared" si="2"/>
        <v>70</v>
      </c>
      <c r="V18" s="15">
        <f t="shared" si="3"/>
        <v>9</v>
      </c>
      <c r="W18" s="42">
        <f t="shared" si="4"/>
        <v>138</v>
      </c>
      <c r="X18" s="16"/>
      <c r="Y18" s="17">
        <v>3</v>
      </c>
      <c r="Z18" s="17">
        <v>1</v>
      </c>
      <c r="AA18" s="17">
        <v>2</v>
      </c>
      <c r="AB18" s="17">
        <v>3</v>
      </c>
      <c r="AC18" s="17"/>
      <c r="AD18" s="14"/>
      <c r="AE18" s="18">
        <f t="shared" si="5"/>
        <v>76</v>
      </c>
      <c r="AF18" s="15">
        <f t="shared" si="6"/>
        <v>9</v>
      </c>
      <c r="AG18" s="16"/>
      <c r="AH18" s="17">
        <v>2</v>
      </c>
      <c r="AI18" s="17">
        <v>2</v>
      </c>
      <c r="AJ18" s="17">
        <v>1</v>
      </c>
      <c r="AK18" s="17">
        <v>2</v>
      </c>
      <c r="AL18" s="17">
        <v>1</v>
      </c>
      <c r="AM18" s="14"/>
      <c r="AN18" s="18">
        <f t="shared" si="7"/>
        <v>66</v>
      </c>
      <c r="AO18" s="15">
        <f t="shared" si="8"/>
        <v>8</v>
      </c>
      <c r="AP18" s="42">
        <f t="shared" si="9"/>
        <v>142</v>
      </c>
      <c r="AQ18" s="16"/>
      <c r="AR18" s="17">
        <v>2</v>
      </c>
      <c r="AS18" s="17"/>
      <c r="AT18" s="17">
        <v>3</v>
      </c>
      <c r="AU18" s="17">
        <v>2</v>
      </c>
      <c r="AV18" s="17">
        <v>2</v>
      </c>
      <c r="AW18" s="14">
        <v>1</v>
      </c>
      <c r="AX18" s="18">
        <f t="shared" si="10"/>
        <v>75</v>
      </c>
      <c r="AY18" s="15">
        <f t="shared" si="11"/>
        <v>10</v>
      </c>
      <c r="AZ18" s="16"/>
      <c r="BA18" s="17">
        <v>1</v>
      </c>
      <c r="BB18" s="17">
        <v>2</v>
      </c>
      <c r="BC18" s="17">
        <v>3</v>
      </c>
      <c r="BD18" s="17">
        <v>1</v>
      </c>
      <c r="BE18" s="17">
        <v>3</v>
      </c>
      <c r="BF18" s="14"/>
      <c r="BG18" s="18">
        <f t="shared" si="12"/>
        <v>77</v>
      </c>
      <c r="BH18" s="15">
        <f t="shared" si="13"/>
        <v>10</v>
      </c>
      <c r="BI18" s="42">
        <f t="shared" si="14"/>
        <v>152</v>
      </c>
      <c r="BJ18" s="16">
        <v>4</v>
      </c>
      <c r="BK18" s="17">
        <v>2</v>
      </c>
      <c r="BL18" s="17">
        <v>1</v>
      </c>
      <c r="BM18" s="17">
        <v>2</v>
      </c>
      <c r="BN18" s="17"/>
      <c r="BO18" s="17"/>
      <c r="BP18" s="14"/>
      <c r="BQ18" s="18">
        <f t="shared" si="15"/>
        <v>85.03999999999999</v>
      </c>
      <c r="BR18" s="15">
        <f t="shared" si="16"/>
        <v>9</v>
      </c>
      <c r="BS18" s="16"/>
      <c r="BT18" s="17">
        <v>2</v>
      </c>
      <c r="BU18" s="17">
        <v>3</v>
      </c>
      <c r="BV18" s="17">
        <v>3</v>
      </c>
      <c r="BW18" s="17">
        <v>2</v>
      </c>
      <c r="BX18" s="17"/>
      <c r="BY18" s="14"/>
      <c r="BZ18" s="18">
        <f t="shared" si="17"/>
        <v>85</v>
      </c>
      <c r="CA18" s="15">
        <f t="shared" si="18"/>
        <v>10</v>
      </c>
      <c r="CB18" s="27">
        <f t="shared" si="19"/>
        <v>170.04</v>
      </c>
      <c r="CC18" s="43">
        <f t="shared" si="20"/>
        <v>602.04</v>
      </c>
      <c r="CD18" s="44">
        <f t="shared" si="21"/>
        <v>75.255</v>
      </c>
      <c r="CE18" s="25">
        <f t="shared" si="22"/>
        <v>602.04</v>
      </c>
      <c r="CF18" s="43">
        <f t="shared" si="23"/>
        <v>389.03999999999996</v>
      </c>
      <c r="CG18" s="44">
        <f t="shared" si="24"/>
        <v>77.80799999999999</v>
      </c>
      <c r="CH18" s="43">
        <f t="shared" si="25"/>
        <v>383.03999999999996</v>
      </c>
      <c r="CI18" s="44">
        <f t="shared" si="24"/>
        <v>76.60799999999999</v>
      </c>
      <c r="CJ18" s="19" t="str">
        <f t="shared" si="26"/>
        <v>RICHARD</v>
      </c>
    </row>
  </sheetData>
  <conditionalFormatting sqref="M5:M18 V5:V18 AF5:AF18 AO5:AO18 AY5:AY18 BH5:BH18 BR5:BR18 CA5:CA18">
    <cfRule type="cellIs" priority="1" dxfId="0" operator="lessThan" stopIfTrue="1">
      <formula>10</formula>
    </cfRule>
    <cfRule type="cellIs" priority="2" dxfId="1" operator="greaterThan" stopIfTrue="1">
      <formula>10</formula>
    </cfRule>
  </conditionalFormatting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A358101 David Waters</cp:lastModifiedBy>
  <cp:lastPrinted>2009-12-15T00:50:16Z</cp:lastPrinted>
  <dcterms:created xsi:type="dcterms:W3CDTF">1996-10-14T23:33:28Z</dcterms:created>
  <dcterms:modified xsi:type="dcterms:W3CDTF">2011-01-02T23:53:17Z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-1720788699</vt:i4>
  </property>
  <property fmtid="{D5CDD505-2E9C-101B-9397-08002B2CF9AE}" pid="3" name="_EmailSubject">
    <vt:lpwstr>good morning legend!</vt:lpwstr>
  </property>
  <property fmtid="{D5CDD505-2E9C-101B-9397-08002B2CF9AE}" pid="4" name="_AuthorEmail">
    <vt:lpwstr>kmcfarlane@ozemail.com.au</vt:lpwstr>
  </property>
  <property fmtid="{D5CDD505-2E9C-101B-9397-08002B2CF9AE}" pid="5" name="_AuthorEmailDisplayName">
    <vt:lpwstr>Kylie McFarlane</vt:lpwstr>
  </property>
  <property fmtid="{D5CDD505-2E9C-101B-9397-08002B2CF9AE}" pid="6" name="_ReviewingToolsShownOnce">
    <vt:lpwstr/>
  </property>
  <property fmtid="{D5CDD505-2E9C-101B-9397-08002B2CF9AE}" pid="7" name="BExAnalyzer_OldName">
    <vt:lpwstr>2008 Syd Results Master0801.xls</vt:lpwstr>
  </property>
</Properties>
</file>